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75581aaef93f4f9/Desktop/"/>
    </mc:Choice>
  </mc:AlternateContent>
  <xr:revisionPtr revIDLastSave="1130" documentId="8_{4E10BE03-495F-4DD3-99C6-7FF106343F16}" xr6:coauthVersionLast="47" xr6:coauthVersionMax="47" xr10:uidLastSave="{BF3B4FFD-E4E3-43EA-845B-9616F705EFA3}"/>
  <bookViews>
    <workbookView xWindow="-120" yWindow="-120" windowWidth="29040" windowHeight="15840" xr2:uid="{ABE05D0C-FF2F-4E5F-938F-3C52AEA65A2C}"/>
  </bookViews>
  <sheets>
    <sheet name="OB - Covered Call Templa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0" i="1" l="1"/>
  <c r="G100" i="1"/>
  <c r="N6" i="1" a="1"/>
  <c r="N6" i="1" s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5" i="1"/>
  <c r="J54" i="1"/>
  <c r="J44" i="1"/>
  <c r="J49" i="1"/>
  <c r="J39" i="1"/>
  <c r="J34" i="1"/>
  <c r="J29" i="1"/>
  <c r="J24" i="1"/>
  <c r="J19" i="1"/>
  <c r="J14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6" i="1"/>
  <c r="F7" i="1"/>
  <c r="F8" i="1"/>
  <c r="F9" i="1"/>
  <c r="F10" i="1"/>
  <c r="F11" i="1"/>
  <c r="F5" i="1"/>
  <c r="J9" i="1"/>
  <c r="G101" i="1" l="1"/>
  <c r="N5" i="1" s="1"/>
  <c r="F101" i="1"/>
  <c r="N4" i="1" l="1"/>
  <c r="N3" i="1" a="1"/>
  <c r="N3" i="1" s="1"/>
  <c r="N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<sst xmlns="http://schemas.openxmlformats.org/spreadsheetml/2006/main" count="65" uniqueCount="36">
  <si>
    <t>Ticker</t>
  </si>
  <si>
    <t>Cost p/share</t>
  </si>
  <si>
    <t># Shares</t>
  </si>
  <si>
    <t>Cost Basis</t>
  </si>
  <si>
    <t>Covered Call Spreadsheet</t>
  </si>
  <si>
    <t>OptionBoxer.com</t>
  </si>
  <si>
    <t>Credit</t>
  </si>
  <si>
    <t>Debit</t>
  </si>
  <si>
    <t>Net</t>
  </si>
  <si>
    <t>Profit/Loss</t>
  </si>
  <si>
    <t>Purchase # 1</t>
  </si>
  <si>
    <t>Purchase #2</t>
  </si>
  <si>
    <t>#Shares</t>
  </si>
  <si>
    <t>Total Cost</t>
  </si>
  <si>
    <t>Purchase #3</t>
  </si>
  <si>
    <t>Purchase #4</t>
  </si>
  <si>
    <t>Purchase #5</t>
  </si>
  <si>
    <t>Purchase #6</t>
  </si>
  <si>
    <t>Purchase #7</t>
  </si>
  <si>
    <t>Purchase #8</t>
  </si>
  <si>
    <t>Purchase #10</t>
  </si>
  <si>
    <t>Purchase #9</t>
  </si>
  <si>
    <t>yes</t>
  </si>
  <si>
    <t>Total</t>
  </si>
  <si>
    <t>Equity Cost</t>
  </si>
  <si>
    <t>Closed $ Amount</t>
  </si>
  <si>
    <t>Strike/ Closed $ Amount</t>
  </si>
  <si>
    <t>MSFT</t>
  </si>
  <si>
    <t># Contracts/ 1=100shares</t>
  </si>
  <si>
    <t>Current Price</t>
  </si>
  <si>
    <t>*Enter Manually</t>
  </si>
  <si>
    <t>Investment Details</t>
  </si>
  <si>
    <t>ROI</t>
  </si>
  <si>
    <t>Closed/ Assigned</t>
  </si>
  <si>
    <t>NOTES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</si>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</sst>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u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ill="1" applyAlignment="1" applyProtection="1">
      <alignment horizontal="center"/>
    </xf>
    <xf numFmtId="0" fontId="0" fillId="0" borderId="0" xfId="0" applyProtection="1"/>
    <xf numFmtId="0" fontId="5" fillId="5" borderId="0" xfId="2" applyFont="1" applyFill="1" applyAlignment="1" applyProtection="1"/>
    <xf numFmtId="0" fontId="0" fillId="5" borderId="0" xfId="0" applyFill="1" applyProtection="1"/>
    <xf numFmtId="164" fontId="0" fillId="3" borderId="0" xfId="0" applyNumberFormat="1" applyFill="1" applyAlignment="1" applyProtection="1">
      <alignment horizontal="center"/>
    </xf>
    <xf numFmtId="0" fontId="2" fillId="4" borderId="0" xfId="0" applyFont="1" applyFill="1" applyAlignment="1" applyProtection="1">
      <alignment horizontal="center"/>
    </xf>
    <xf numFmtId="164" fontId="0" fillId="2" borderId="0" xfId="1" applyNumberFormat="1" applyFont="1" applyFill="1" applyAlignment="1" applyProtection="1">
      <alignment horizontal="center"/>
    </xf>
    <xf numFmtId="164" fontId="0" fillId="3" borderId="0" xfId="1" applyNumberFormat="1" applyFont="1" applyFill="1" applyAlignment="1" applyProtection="1">
      <alignment horizontal="center"/>
    </xf>
    <xf numFmtId="164" fontId="4" fillId="7" borderId="0" xfId="0" applyNumberFormat="1" applyFont="1" applyFill="1" applyAlignment="1" applyProtection="1">
      <alignment horizontal="center"/>
    </xf>
    <xf numFmtId="0" fontId="4" fillId="5" borderId="0" xfId="0" applyFont="1" applyFill="1" applyAlignment="1" applyProtection="1">
      <alignment horizontal="center"/>
    </xf>
    <xf numFmtId="0" fontId="0" fillId="4" borderId="0" xfId="0" applyFill="1" applyProtection="1"/>
    <xf numFmtId="164" fontId="0" fillId="4" borderId="0" xfId="0" applyNumberForma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/>
    </xf>
    <xf numFmtId="164" fontId="4" fillId="4" borderId="0" xfId="1" applyNumberFormat="1" applyFont="1" applyFill="1" applyBorder="1" applyAlignment="1" applyProtection="1">
      <alignment horizontal="center"/>
    </xf>
    <xf numFmtId="164" fontId="4" fillId="4" borderId="0" xfId="0" applyNumberFormat="1" applyFont="1" applyFill="1" applyBorder="1" applyAlignment="1" applyProtection="1">
      <alignment horizontal="center"/>
    </xf>
    <xf numFmtId="0" fontId="0" fillId="4" borderId="0" xfId="0" applyFill="1" applyBorder="1" applyProtection="1"/>
    <xf numFmtId="0" fontId="7" fillId="2" borderId="0" xfId="0" applyFont="1" applyFill="1" applyBorder="1" applyAlignment="1" applyProtection="1">
      <alignment horizontal="center" vertical="center"/>
    </xf>
    <xf numFmtId="164" fontId="7" fillId="2" borderId="0" xfId="0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right" vertical="center"/>
    </xf>
    <xf numFmtId="0" fontId="2" fillId="4" borderId="0" xfId="0" applyFont="1" applyFill="1" applyBorder="1" applyAlignment="1" applyProtection="1">
      <alignment horizontal="right"/>
    </xf>
    <xf numFmtId="10" fontId="4" fillId="4" borderId="0" xfId="3" applyNumberFormat="1" applyFont="1" applyFill="1" applyBorder="1" applyAlignment="1" applyProtection="1">
      <alignment horizontal="center"/>
    </xf>
    <xf numFmtId="0" fontId="0" fillId="6" borderId="0" xfId="0" applyFill="1" applyProtection="1"/>
    <xf numFmtId="0" fontId="6" fillId="5" borderId="0" xfId="2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center" vertical="center"/>
    </xf>
    <xf numFmtId="0" fontId="8" fillId="5" borderId="0" xfId="0" applyFont="1" applyFill="1" applyAlignment="1" applyProtection="1">
      <alignment horizontal="center" vertical="top"/>
    </xf>
    <xf numFmtId="0" fontId="10" fillId="4" borderId="0" xfId="0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 wrapText="1"/>
    </xf>
    <xf numFmtId="0" fontId="4" fillId="7" borderId="0" xfId="0" applyFont="1" applyFill="1" applyAlignment="1" applyProtection="1">
      <alignment horizontal="right"/>
    </xf>
    <xf numFmtId="164" fontId="0" fillId="0" borderId="0" xfId="0" applyNumberFormat="1" applyProtection="1"/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4">
    <dxf>
      <font>
        <color theme="9" tint="0.39994506668294322"/>
      </font>
      <fill>
        <patternFill>
          <bgColor theme="1" tint="0.14996795556505021"/>
        </patternFill>
      </fill>
    </dxf>
    <dxf>
      <font>
        <color rgb="FFFF7C80"/>
      </font>
      <fill>
        <patternFill>
          <bgColor theme="1" tint="0.14996795556505021"/>
        </patternFill>
      </fill>
    </dxf>
    <dxf>
      <font>
        <color theme="9" tint="0.39994506668294322"/>
      </font>
      <fill>
        <patternFill patternType="solid">
          <fgColor auto="1"/>
          <bgColor theme="1" tint="0.14996795556505021"/>
        </patternFill>
      </fill>
    </dxf>
    <dxf>
      <font>
        <color rgb="FFFF7C80"/>
      </font>
      <fill>
        <patternFill patternType="solid">
          <fgColor auto="1"/>
          <bgColor theme="1" tint="0.14996795556505021"/>
        </patternFill>
      </fill>
    </dxf>
  </dxfs>
  <tableStyles count="0" defaultTableStyle="TableStyleMedium2" defaultPivotStyle="PivotStyleLight16"/>
  <colors>
    <mruColors>
      <color rgb="FFFF7C8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optionboxer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1C915-4425-44A2-AC19-26F8305FE003}">
  <dimension ref="A1:O101"/>
  <sheetViews>
    <sheetView tabSelected="1" zoomScaleNormal="100" workbookViewId="0">
      <selection activeCell="D18" sqref="D18"/>
    </sheetView>
  </sheetViews>
  <sheetFormatPr defaultRowHeight="15" x14ac:dyDescent="0.25"/>
  <cols>
    <col min="1" max="1" width="12.28515625" style="2" customWidth="1"/>
    <col min="2" max="4" width="9.140625" style="2"/>
    <col min="5" max="5" width="10.5703125" style="2" customWidth="1"/>
    <col min="6" max="6" width="12.140625" style="2" customWidth="1"/>
    <col min="7" max="7" width="14.42578125" style="2" customWidth="1"/>
    <col min="8" max="8" width="3.7109375" style="2" customWidth="1"/>
    <col min="9" max="9" width="17.140625" style="2" customWidth="1"/>
    <col min="10" max="10" width="15.5703125" style="2" customWidth="1"/>
    <col min="11" max="12" width="3.7109375" style="2" customWidth="1"/>
    <col min="13" max="14" width="15.7109375" style="2" customWidth="1"/>
    <col min="15" max="15" width="3.7109375" style="2" customWidth="1"/>
    <col min="16" max="16384" width="9.140625" style="2"/>
  </cols>
  <sheetData>
    <row r="1" spans="1:15" ht="15.75" customHeight="1" x14ac:dyDescent="0.25">
      <c r="A1" s="24" t="s">
        <v>4</v>
      </c>
      <c r="B1" s="24"/>
      <c r="C1" s="24"/>
      <c r="D1" s="24"/>
      <c r="E1" s="24"/>
      <c r="F1" s="24"/>
      <c r="G1" s="24"/>
      <c r="H1" s="23" t="s">
        <v>5</v>
      </c>
      <c r="I1" s="23"/>
      <c r="J1" s="23"/>
      <c r="K1" s="23"/>
      <c r="L1" s="26" t="s">
        <v>31</v>
      </c>
      <c r="M1" s="26"/>
      <c r="N1" s="26"/>
      <c r="O1" s="26"/>
    </row>
    <row r="2" spans="1:15" ht="15.75" customHeight="1" x14ac:dyDescent="0.25">
      <c r="A2" s="24"/>
      <c r="B2" s="24"/>
      <c r="C2" s="24"/>
      <c r="D2" s="24"/>
      <c r="E2" s="24"/>
      <c r="F2" s="24"/>
      <c r="G2" s="24"/>
      <c r="H2" s="23"/>
      <c r="I2" s="23"/>
      <c r="J2" s="23"/>
      <c r="K2" s="23"/>
      <c r="L2" s="26"/>
      <c r="M2" s="26"/>
      <c r="N2" s="26"/>
      <c r="O2" s="26"/>
    </row>
    <row r="3" spans="1:15" ht="44.25" customHeight="1" x14ac:dyDescent="0.25">
      <c r="A3" s="29" t="s">
        <v>28</v>
      </c>
      <c r="B3" s="29" t="s">
        <v>26</v>
      </c>
      <c r="C3" s="28" t="s">
        <v>6</v>
      </c>
      <c r="D3" s="28" t="s">
        <v>7</v>
      </c>
      <c r="E3" s="29" t="s">
        <v>33</v>
      </c>
      <c r="F3" s="28" t="s">
        <v>8</v>
      </c>
      <c r="G3" s="29" t="s">
        <v>25</v>
      </c>
      <c r="H3" s="4"/>
      <c r="I3" s="17" t="s">
        <v>27</v>
      </c>
      <c r="J3" s="18">
        <v>290</v>
      </c>
      <c r="K3" s="3"/>
      <c r="L3" s="16"/>
      <c r="M3" s="19" t="s">
        <v>9</v>
      </c>
      <c r="N3" s="12" cm="1">
        <f t="array" ref="N3">IF(N6="Open",N4+((LOOKUP(2,1/(A5:A100&lt;&gt;""),A5:A100)*100)*J3),G101-(SUM(J9,J14,J19,J24,J29,J34,J39,J44,J49,J54))+F101)</f>
        <v>13425</v>
      </c>
      <c r="O3" s="11"/>
    </row>
    <row r="4" spans="1:15" x14ac:dyDescent="0.25">
      <c r="A4" s="29"/>
      <c r="B4" s="29"/>
      <c r="C4" s="28"/>
      <c r="D4" s="28"/>
      <c r="E4" s="29"/>
      <c r="F4" s="28"/>
      <c r="G4" s="29"/>
      <c r="H4" s="4"/>
      <c r="I4" s="6" t="s">
        <v>0</v>
      </c>
      <c r="J4" s="6" t="s">
        <v>29</v>
      </c>
      <c r="K4" s="4"/>
      <c r="L4" s="11"/>
      <c r="M4" s="20" t="s">
        <v>3</v>
      </c>
      <c r="N4" s="14" t="str">
        <f>IF(N6="Open",N5+F101, "-")</f>
        <v>-</v>
      </c>
      <c r="O4" s="11"/>
    </row>
    <row r="5" spans="1:15" x14ac:dyDescent="0.25">
      <c r="A5" s="1">
        <v>5</v>
      </c>
      <c r="B5" s="1">
        <v>245</v>
      </c>
      <c r="C5" s="1">
        <v>6.61</v>
      </c>
      <c r="D5" s="1"/>
      <c r="E5" s="1"/>
      <c r="F5" s="5">
        <f>IF(A5&lt;&gt;"",(((C5*A5)*100)-((D5*A5)*100)),"")</f>
        <v>3305.0000000000005</v>
      </c>
      <c r="G5" s="5" t="str">
        <f>IF(E5="yes", ((B5*A5)*100), "")</f>
        <v/>
      </c>
      <c r="H5" s="4"/>
      <c r="I5" s="25" t="s">
        <v>30</v>
      </c>
      <c r="J5" s="25"/>
      <c r="K5" s="4"/>
      <c r="L5" s="11"/>
      <c r="M5" s="20" t="s">
        <v>24</v>
      </c>
      <c r="N5" s="15" t="str">
        <f>IF(N6="Open", G101-(SUM(J9,J14,J19,J24,J29,J34,J39,J44,J49,J54)), "-")</f>
        <v>-</v>
      </c>
      <c r="O5" s="11"/>
    </row>
    <row r="6" spans="1:15" x14ac:dyDescent="0.25">
      <c r="A6" s="1">
        <v>5</v>
      </c>
      <c r="B6" s="1">
        <v>250</v>
      </c>
      <c r="C6" s="1">
        <v>5.39</v>
      </c>
      <c r="D6" s="1"/>
      <c r="E6" s="1"/>
      <c r="F6" s="5">
        <f t="shared" ref="F6:F69" si="0">IF(A6&lt;&gt;"",(((C6*A6)*100)-((D6*A6)*100)),"")</f>
        <v>2695</v>
      </c>
      <c r="G6" s="5" t="str">
        <f t="shared" ref="G6:G69" si="1">IF(E6="yes", ((B6*A6)*100), "")</f>
        <v/>
      </c>
      <c r="H6" s="4"/>
      <c r="I6" s="10" t="s">
        <v>10</v>
      </c>
      <c r="J6" s="10"/>
      <c r="K6" s="4"/>
      <c r="L6" s="11"/>
      <c r="M6" s="20" t="s">
        <v>35</v>
      </c>
      <c r="N6" s="13" t="str" cm="1">
        <f t="array" ref="N6">IF(LOOKUP(2,1/(A5:A100),E5:E101) = 0, "Open", "Closed")</f>
        <v>Closed</v>
      </c>
      <c r="O6" s="11"/>
    </row>
    <row r="7" spans="1:15" x14ac:dyDescent="0.25">
      <c r="A7" s="1">
        <v>5</v>
      </c>
      <c r="B7" s="1">
        <v>240</v>
      </c>
      <c r="C7" s="1">
        <v>4.3099999999999996</v>
      </c>
      <c r="D7" s="1">
        <v>0.61</v>
      </c>
      <c r="E7" s="1"/>
      <c r="F7" s="5">
        <f t="shared" si="0"/>
        <v>1849.9999999999995</v>
      </c>
      <c r="G7" s="5" t="str">
        <f t="shared" si="1"/>
        <v/>
      </c>
      <c r="H7" s="4"/>
      <c r="I7" s="6" t="s">
        <v>2</v>
      </c>
      <c r="J7" s="1">
        <v>500</v>
      </c>
      <c r="K7" s="4"/>
      <c r="L7" s="11"/>
      <c r="M7" s="20" t="s">
        <v>32</v>
      </c>
      <c r="N7" s="21">
        <f>N3/(SUM(J9,J14,J19,J24,J29,J34,J39,J44,J49,J54))</f>
        <v>2.6068720448168395E-2</v>
      </c>
      <c r="O7" s="11"/>
    </row>
    <row r="8" spans="1:15" x14ac:dyDescent="0.25">
      <c r="A8" s="1">
        <v>5</v>
      </c>
      <c r="B8" s="1">
        <v>245.12</v>
      </c>
      <c r="C8" s="1"/>
      <c r="D8" s="1"/>
      <c r="E8" s="1" t="s">
        <v>22</v>
      </c>
      <c r="F8" s="5">
        <f t="shared" si="0"/>
        <v>0</v>
      </c>
      <c r="G8" s="5">
        <f t="shared" si="1"/>
        <v>122559.99999999999</v>
      </c>
      <c r="H8" s="4"/>
      <c r="I8" s="6" t="s">
        <v>1</v>
      </c>
      <c r="J8" s="7">
        <v>250.39</v>
      </c>
      <c r="K8" s="4"/>
      <c r="L8" s="11"/>
      <c r="M8" s="11"/>
      <c r="N8" s="11"/>
      <c r="O8" s="11"/>
    </row>
    <row r="9" spans="1:15" x14ac:dyDescent="0.25">
      <c r="A9" s="1">
        <v>5</v>
      </c>
      <c r="B9" s="1">
        <v>235</v>
      </c>
      <c r="C9" s="1">
        <v>5.61</v>
      </c>
      <c r="D9" s="1"/>
      <c r="E9" s="1" t="s">
        <v>22</v>
      </c>
      <c r="F9" s="5">
        <f t="shared" si="0"/>
        <v>2805</v>
      </c>
      <c r="G9" s="5">
        <f t="shared" si="1"/>
        <v>117500</v>
      </c>
      <c r="H9" s="4"/>
      <c r="I9" s="6" t="s">
        <v>13</v>
      </c>
      <c r="J9" s="8">
        <f>J7*J8</f>
        <v>125195</v>
      </c>
      <c r="K9" s="4"/>
      <c r="L9" s="22"/>
      <c r="M9" s="27" t="s">
        <v>34</v>
      </c>
      <c r="N9" s="27"/>
      <c r="O9" s="22"/>
    </row>
    <row r="10" spans="1:15" x14ac:dyDescent="0.25">
      <c r="A10" s="1">
        <v>5</v>
      </c>
      <c r="B10" s="1">
        <v>250</v>
      </c>
      <c r="C10" s="1">
        <v>10.26</v>
      </c>
      <c r="D10" s="1"/>
      <c r="E10" s="1" t="s">
        <v>22</v>
      </c>
      <c r="F10" s="5">
        <f t="shared" si="0"/>
        <v>5130</v>
      </c>
      <c r="G10" s="5">
        <f t="shared" si="1"/>
        <v>125000</v>
      </c>
      <c r="H10" s="4"/>
      <c r="I10" s="4"/>
      <c r="J10" s="4"/>
      <c r="K10" s="4"/>
      <c r="L10" s="22"/>
      <c r="M10" s="27"/>
      <c r="N10" s="27"/>
      <c r="O10" s="22"/>
    </row>
    <row r="11" spans="1:15" x14ac:dyDescent="0.25">
      <c r="A11" s="1">
        <v>2</v>
      </c>
      <c r="B11" s="1">
        <v>285</v>
      </c>
      <c r="C11" s="1">
        <v>5.61</v>
      </c>
      <c r="D11" s="1">
        <v>1.26</v>
      </c>
      <c r="E11" s="1"/>
      <c r="F11" s="5">
        <f t="shared" si="0"/>
        <v>870</v>
      </c>
      <c r="G11" s="5" t="str">
        <f t="shared" si="1"/>
        <v/>
      </c>
      <c r="H11" s="4"/>
      <c r="I11" s="10" t="s">
        <v>11</v>
      </c>
      <c r="J11" s="10"/>
      <c r="K11" s="4"/>
      <c r="L11" s="22"/>
      <c r="M11" s="22"/>
      <c r="N11" s="22"/>
      <c r="O11" s="22"/>
    </row>
    <row r="12" spans="1:15" x14ac:dyDescent="0.25">
      <c r="A12" s="1">
        <v>5</v>
      </c>
      <c r="B12" s="1">
        <v>288</v>
      </c>
      <c r="C12" s="1">
        <v>5.39</v>
      </c>
      <c r="D12" s="1"/>
      <c r="E12" s="1" t="s">
        <v>22</v>
      </c>
      <c r="F12" s="5">
        <f t="shared" si="0"/>
        <v>2695</v>
      </c>
      <c r="G12" s="5">
        <f t="shared" si="1"/>
        <v>144000</v>
      </c>
      <c r="H12" s="4"/>
      <c r="I12" s="6" t="s">
        <v>12</v>
      </c>
      <c r="J12" s="1">
        <v>500</v>
      </c>
      <c r="K12" s="4"/>
      <c r="L12" s="22"/>
      <c r="M12" s="22"/>
      <c r="N12" s="22"/>
      <c r="O12" s="22"/>
    </row>
    <row r="13" spans="1:15" x14ac:dyDescent="0.25">
      <c r="A13" s="1"/>
      <c r="B13" s="1"/>
      <c r="C13" s="1"/>
      <c r="D13" s="1"/>
      <c r="E13" s="1"/>
      <c r="F13" s="5" t="str">
        <f t="shared" si="0"/>
        <v/>
      </c>
      <c r="G13" s="5" t="str">
        <f t="shared" si="1"/>
        <v/>
      </c>
      <c r="H13" s="4"/>
      <c r="I13" s="6" t="s">
        <v>1</v>
      </c>
      <c r="J13" s="7">
        <v>241.98</v>
      </c>
      <c r="K13" s="4"/>
      <c r="L13" s="22"/>
      <c r="M13" s="22"/>
      <c r="N13" s="22"/>
      <c r="O13" s="22"/>
    </row>
    <row r="14" spans="1:15" x14ac:dyDescent="0.25">
      <c r="A14" s="1"/>
      <c r="B14" s="1"/>
      <c r="C14" s="1"/>
      <c r="D14" s="1"/>
      <c r="E14" s="1"/>
      <c r="F14" s="5" t="str">
        <f t="shared" si="0"/>
        <v/>
      </c>
      <c r="G14" s="5" t="str">
        <f t="shared" si="1"/>
        <v/>
      </c>
      <c r="H14" s="4"/>
      <c r="I14" s="6" t="s">
        <v>13</v>
      </c>
      <c r="J14" s="8">
        <f>J12*J13</f>
        <v>120990</v>
      </c>
      <c r="K14" s="4"/>
      <c r="L14" s="22"/>
      <c r="M14" s="22"/>
      <c r="N14" s="22"/>
      <c r="O14" s="22"/>
    </row>
    <row r="15" spans="1:15" x14ac:dyDescent="0.25">
      <c r="A15" s="1"/>
      <c r="B15" s="1"/>
      <c r="C15" s="1"/>
      <c r="D15" s="1"/>
      <c r="E15" s="1"/>
      <c r="F15" s="5" t="str">
        <f t="shared" si="0"/>
        <v/>
      </c>
      <c r="G15" s="5" t="str">
        <f t="shared" si="1"/>
        <v/>
      </c>
      <c r="H15" s="4"/>
      <c r="I15" s="4"/>
      <c r="J15" s="4"/>
      <c r="K15" s="4"/>
      <c r="L15" s="22"/>
      <c r="M15" s="22"/>
      <c r="N15" s="22"/>
      <c r="O15" s="22"/>
    </row>
    <row r="16" spans="1:15" x14ac:dyDescent="0.25">
      <c r="A16" s="1"/>
      <c r="B16" s="1"/>
      <c r="C16" s="1"/>
      <c r="D16" s="1"/>
      <c r="E16" s="1"/>
      <c r="F16" s="5" t="str">
        <f t="shared" si="0"/>
        <v/>
      </c>
      <c r="G16" s="5" t="str">
        <f t="shared" si="1"/>
        <v/>
      </c>
      <c r="H16" s="4"/>
      <c r="I16" s="10" t="s">
        <v>14</v>
      </c>
      <c r="J16" s="10"/>
      <c r="K16" s="4"/>
      <c r="L16" s="22"/>
      <c r="M16" s="22"/>
      <c r="N16" s="22"/>
      <c r="O16" s="22"/>
    </row>
    <row r="17" spans="1:14" x14ac:dyDescent="0.25">
      <c r="A17" s="1"/>
      <c r="B17" s="1"/>
      <c r="C17" s="1"/>
      <c r="D17" s="1"/>
      <c r="E17" s="1"/>
      <c r="F17" s="5" t="str">
        <f t="shared" si="0"/>
        <v/>
      </c>
      <c r="G17" s="5" t="str">
        <f t="shared" si="1"/>
        <v/>
      </c>
      <c r="H17" s="4"/>
      <c r="I17" s="6" t="s">
        <v>12</v>
      </c>
      <c r="J17" s="1">
        <v>500</v>
      </c>
      <c r="K17" s="4"/>
    </row>
    <row r="18" spans="1:14" x14ac:dyDescent="0.25">
      <c r="A18" s="1"/>
      <c r="B18" s="1"/>
      <c r="C18" s="1"/>
      <c r="D18" s="1"/>
      <c r="E18" s="1"/>
      <c r="F18" s="5" t="str">
        <f t="shared" si="0"/>
        <v/>
      </c>
      <c r="G18" s="5" t="str">
        <f t="shared" si="1"/>
        <v/>
      </c>
      <c r="H18" s="4"/>
      <c r="I18" s="6" t="s">
        <v>1</v>
      </c>
      <c r="J18" s="7">
        <v>275</v>
      </c>
      <c r="K18" s="4"/>
    </row>
    <row r="19" spans="1:14" x14ac:dyDescent="0.25">
      <c r="A19" s="1"/>
      <c r="B19" s="1"/>
      <c r="C19" s="1"/>
      <c r="D19" s="1"/>
      <c r="E19" s="1"/>
      <c r="F19" s="5" t="str">
        <f t="shared" si="0"/>
        <v/>
      </c>
      <c r="G19" s="5" t="str">
        <f t="shared" si="1"/>
        <v/>
      </c>
      <c r="H19" s="4"/>
      <c r="I19" s="6" t="s">
        <v>13</v>
      </c>
      <c r="J19" s="8">
        <f>J17*J18</f>
        <v>137500</v>
      </c>
      <c r="K19" s="4"/>
    </row>
    <row r="20" spans="1:14" x14ac:dyDescent="0.25">
      <c r="A20" s="1"/>
      <c r="B20" s="1"/>
      <c r="C20" s="1"/>
      <c r="D20" s="1"/>
      <c r="E20" s="1"/>
      <c r="F20" s="5" t="str">
        <f t="shared" si="0"/>
        <v/>
      </c>
      <c r="G20" s="5" t="str">
        <f t="shared" si="1"/>
        <v/>
      </c>
      <c r="H20" s="4"/>
      <c r="I20" s="4"/>
      <c r="J20" s="4"/>
      <c r="K20" s="4"/>
      <c r="N20" s="31"/>
    </row>
    <row r="21" spans="1:14" x14ac:dyDescent="0.25">
      <c r="A21" s="1"/>
      <c r="B21" s="1"/>
      <c r="C21" s="1"/>
      <c r="D21" s="1"/>
      <c r="E21" s="1"/>
      <c r="F21" s="5" t="str">
        <f t="shared" si="0"/>
        <v/>
      </c>
      <c r="G21" s="5" t="str">
        <f t="shared" si="1"/>
        <v/>
      </c>
      <c r="H21" s="4"/>
      <c r="I21" s="10" t="s">
        <v>15</v>
      </c>
      <c r="J21" s="10"/>
      <c r="K21" s="4"/>
    </row>
    <row r="22" spans="1:14" x14ac:dyDescent="0.25">
      <c r="A22" s="1"/>
      <c r="B22" s="1"/>
      <c r="C22" s="1"/>
      <c r="D22" s="1"/>
      <c r="E22" s="1"/>
      <c r="F22" s="5" t="str">
        <f t="shared" si="0"/>
        <v/>
      </c>
      <c r="G22" s="5" t="str">
        <f t="shared" si="1"/>
        <v/>
      </c>
      <c r="H22" s="4"/>
      <c r="I22" s="6" t="s">
        <v>12</v>
      </c>
      <c r="J22" s="1">
        <v>200</v>
      </c>
      <c r="K22" s="4"/>
    </row>
    <row r="23" spans="1:14" x14ac:dyDescent="0.25">
      <c r="A23" s="1"/>
      <c r="B23" s="1"/>
      <c r="C23" s="1"/>
      <c r="D23" s="1"/>
      <c r="E23" s="1"/>
      <c r="F23" s="5" t="str">
        <f t="shared" si="0"/>
        <v/>
      </c>
      <c r="G23" s="5" t="str">
        <f t="shared" si="1"/>
        <v/>
      </c>
      <c r="H23" s="4"/>
      <c r="I23" s="6" t="s">
        <v>1</v>
      </c>
      <c r="J23" s="7">
        <v>265</v>
      </c>
      <c r="K23" s="4"/>
    </row>
    <row r="24" spans="1:14" x14ac:dyDescent="0.25">
      <c r="A24" s="1"/>
      <c r="B24" s="1"/>
      <c r="C24" s="1"/>
      <c r="D24" s="1"/>
      <c r="E24" s="1"/>
      <c r="F24" s="5" t="str">
        <f t="shared" si="0"/>
        <v/>
      </c>
      <c r="G24" s="5" t="str">
        <f t="shared" si="1"/>
        <v/>
      </c>
      <c r="H24" s="4"/>
      <c r="I24" s="6" t="s">
        <v>13</v>
      </c>
      <c r="J24" s="8">
        <f>J22*J23</f>
        <v>53000</v>
      </c>
      <c r="K24" s="4"/>
    </row>
    <row r="25" spans="1:14" x14ac:dyDescent="0.25">
      <c r="A25" s="1"/>
      <c r="B25" s="1"/>
      <c r="C25" s="1"/>
      <c r="D25" s="1"/>
      <c r="E25" s="1"/>
      <c r="F25" s="5" t="str">
        <f t="shared" si="0"/>
        <v/>
      </c>
      <c r="G25" s="5" t="str">
        <f t="shared" si="1"/>
        <v/>
      </c>
      <c r="H25" s="4"/>
      <c r="I25" s="4"/>
      <c r="J25" s="4"/>
      <c r="K25" s="4"/>
    </row>
    <row r="26" spans="1:14" x14ac:dyDescent="0.25">
      <c r="A26" s="1"/>
      <c r="B26" s="1"/>
      <c r="C26" s="1"/>
      <c r="D26" s="1"/>
      <c r="E26" s="1"/>
      <c r="F26" s="5" t="str">
        <f t="shared" si="0"/>
        <v/>
      </c>
      <c r="G26" s="5" t="str">
        <f t="shared" si="1"/>
        <v/>
      </c>
      <c r="H26" s="4"/>
      <c r="I26" s="10" t="s">
        <v>16</v>
      </c>
      <c r="J26" s="10"/>
      <c r="K26" s="4"/>
    </row>
    <row r="27" spans="1:14" x14ac:dyDescent="0.25">
      <c r="A27" s="1"/>
      <c r="B27" s="1"/>
      <c r="C27" s="1"/>
      <c r="D27" s="1"/>
      <c r="E27" s="1"/>
      <c r="F27" s="5" t="str">
        <f t="shared" si="0"/>
        <v/>
      </c>
      <c r="G27" s="5" t="str">
        <f t="shared" si="1"/>
        <v/>
      </c>
      <c r="H27" s="4"/>
      <c r="I27" s="6" t="s">
        <v>12</v>
      </c>
      <c r="J27" s="1">
        <v>300</v>
      </c>
      <c r="K27" s="4"/>
    </row>
    <row r="28" spans="1:14" x14ac:dyDescent="0.25">
      <c r="A28" s="1"/>
      <c r="B28" s="1"/>
      <c r="C28" s="1"/>
      <c r="D28" s="1"/>
      <c r="E28" s="1"/>
      <c r="F28" s="5" t="str">
        <f t="shared" si="0"/>
        <v/>
      </c>
      <c r="G28" s="5" t="str">
        <f t="shared" si="1"/>
        <v/>
      </c>
      <c r="H28" s="4"/>
      <c r="I28" s="6" t="s">
        <v>1</v>
      </c>
      <c r="J28" s="7">
        <v>261</v>
      </c>
      <c r="K28" s="4"/>
    </row>
    <row r="29" spans="1:14" x14ac:dyDescent="0.25">
      <c r="A29" s="1"/>
      <c r="B29" s="1"/>
      <c r="C29" s="1"/>
      <c r="D29" s="1"/>
      <c r="E29" s="1"/>
      <c r="F29" s="5" t="str">
        <f t="shared" si="0"/>
        <v/>
      </c>
      <c r="G29" s="5" t="str">
        <f t="shared" si="1"/>
        <v/>
      </c>
      <c r="H29" s="4"/>
      <c r="I29" s="6" t="s">
        <v>13</v>
      </c>
      <c r="J29" s="8">
        <f>J27*J28</f>
        <v>78300</v>
      </c>
      <c r="K29" s="4"/>
    </row>
    <row r="30" spans="1:14" x14ac:dyDescent="0.25">
      <c r="A30" s="1"/>
      <c r="B30" s="1"/>
      <c r="C30" s="1"/>
      <c r="D30" s="1"/>
      <c r="E30" s="1"/>
      <c r="F30" s="5" t="str">
        <f t="shared" si="0"/>
        <v/>
      </c>
      <c r="G30" s="5" t="str">
        <f t="shared" si="1"/>
        <v/>
      </c>
      <c r="H30" s="4"/>
      <c r="I30" s="4"/>
      <c r="J30" s="4"/>
      <c r="K30" s="4"/>
    </row>
    <row r="31" spans="1:14" x14ac:dyDescent="0.25">
      <c r="A31" s="1"/>
      <c r="B31" s="1"/>
      <c r="C31" s="1"/>
      <c r="D31" s="1"/>
      <c r="E31" s="1"/>
      <c r="F31" s="5" t="str">
        <f t="shared" si="0"/>
        <v/>
      </c>
      <c r="G31" s="5" t="str">
        <f t="shared" si="1"/>
        <v/>
      </c>
      <c r="H31" s="4"/>
      <c r="I31" s="10" t="s">
        <v>17</v>
      </c>
      <c r="J31" s="10"/>
      <c r="K31" s="4"/>
    </row>
    <row r="32" spans="1:14" x14ac:dyDescent="0.25">
      <c r="A32" s="1"/>
      <c r="B32" s="1"/>
      <c r="C32" s="1"/>
      <c r="D32" s="1"/>
      <c r="E32" s="1"/>
      <c r="F32" s="5" t="str">
        <f t="shared" si="0"/>
        <v/>
      </c>
      <c r="G32" s="5" t="str">
        <f t="shared" si="1"/>
        <v/>
      </c>
      <c r="H32" s="4"/>
      <c r="I32" s="6" t="s">
        <v>12</v>
      </c>
      <c r="J32" s="1"/>
      <c r="K32" s="4"/>
    </row>
    <row r="33" spans="1:11" x14ac:dyDescent="0.25">
      <c r="A33" s="1"/>
      <c r="B33" s="1"/>
      <c r="C33" s="1"/>
      <c r="D33" s="1"/>
      <c r="E33" s="1"/>
      <c r="F33" s="5" t="str">
        <f t="shared" si="0"/>
        <v/>
      </c>
      <c r="G33" s="5" t="str">
        <f t="shared" si="1"/>
        <v/>
      </c>
      <c r="H33" s="4"/>
      <c r="I33" s="6" t="s">
        <v>1</v>
      </c>
      <c r="J33" s="7"/>
      <c r="K33" s="4"/>
    </row>
    <row r="34" spans="1:11" x14ac:dyDescent="0.25">
      <c r="A34" s="1"/>
      <c r="B34" s="1"/>
      <c r="C34" s="1"/>
      <c r="D34" s="1"/>
      <c r="E34" s="1"/>
      <c r="F34" s="5" t="str">
        <f t="shared" si="0"/>
        <v/>
      </c>
      <c r="G34" s="5" t="str">
        <f t="shared" si="1"/>
        <v/>
      </c>
      <c r="H34" s="4"/>
      <c r="I34" s="6" t="s">
        <v>13</v>
      </c>
      <c r="J34" s="8">
        <f>J32*J33</f>
        <v>0</v>
      </c>
      <c r="K34" s="4"/>
    </row>
    <row r="35" spans="1:11" x14ac:dyDescent="0.25">
      <c r="A35" s="1"/>
      <c r="B35" s="1"/>
      <c r="C35" s="1"/>
      <c r="D35" s="1"/>
      <c r="E35" s="1"/>
      <c r="F35" s="5" t="str">
        <f t="shared" si="0"/>
        <v/>
      </c>
      <c r="G35" s="5" t="str">
        <f t="shared" si="1"/>
        <v/>
      </c>
      <c r="H35" s="4"/>
      <c r="I35" s="4"/>
      <c r="J35" s="4"/>
      <c r="K35" s="4"/>
    </row>
    <row r="36" spans="1:11" x14ac:dyDescent="0.25">
      <c r="A36" s="1"/>
      <c r="B36" s="1"/>
      <c r="C36" s="1"/>
      <c r="D36" s="1"/>
      <c r="E36" s="1"/>
      <c r="F36" s="5" t="str">
        <f t="shared" si="0"/>
        <v/>
      </c>
      <c r="G36" s="5" t="str">
        <f t="shared" si="1"/>
        <v/>
      </c>
      <c r="H36" s="4"/>
      <c r="I36" s="10" t="s">
        <v>18</v>
      </c>
      <c r="J36" s="10"/>
      <c r="K36" s="4"/>
    </row>
    <row r="37" spans="1:11" x14ac:dyDescent="0.25">
      <c r="A37" s="1"/>
      <c r="B37" s="1"/>
      <c r="C37" s="1"/>
      <c r="D37" s="1"/>
      <c r="E37" s="1"/>
      <c r="F37" s="5" t="str">
        <f t="shared" si="0"/>
        <v/>
      </c>
      <c r="G37" s="5" t="str">
        <f t="shared" si="1"/>
        <v/>
      </c>
      <c r="H37" s="4"/>
      <c r="I37" s="6" t="s">
        <v>12</v>
      </c>
      <c r="J37" s="1"/>
      <c r="K37" s="4"/>
    </row>
    <row r="38" spans="1:11" x14ac:dyDescent="0.25">
      <c r="A38" s="1"/>
      <c r="B38" s="1"/>
      <c r="C38" s="1"/>
      <c r="D38" s="1"/>
      <c r="E38" s="1"/>
      <c r="F38" s="5" t="str">
        <f t="shared" si="0"/>
        <v/>
      </c>
      <c r="G38" s="5" t="str">
        <f t="shared" si="1"/>
        <v/>
      </c>
      <c r="H38" s="4"/>
      <c r="I38" s="6" t="s">
        <v>1</v>
      </c>
      <c r="J38" s="7"/>
      <c r="K38" s="4"/>
    </row>
    <row r="39" spans="1:11" x14ac:dyDescent="0.25">
      <c r="A39" s="1"/>
      <c r="B39" s="1"/>
      <c r="C39" s="1"/>
      <c r="D39" s="1"/>
      <c r="E39" s="1"/>
      <c r="F39" s="5" t="str">
        <f t="shared" si="0"/>
        <v/>
      </c>
      <c r="G39" s="5" t="str">
        <f t="shared" si="1"/>
        <v/>
      </c>
      <c r="H39" s="4"/>
      <c r="I39" s="6" t="s">
        <v>13</v>
      </c>
      <c r="J39" s="8">
        <f>J37*J38</f>
        <v>0</v>
      </c>
      <c r="K39" s="4"/>
    </row>
    <row r="40" spans="1:11" x14ac:dyDescent="0.25">
      <c r="A40" s="1"/>
      <c r="B40" s="1"/>
      <c r="C40" s="1"/>
      <c r="D40" s="1"/>
      <c r="E40" s="1"/>
      <c r="F40" s="5" t="str">
        <f t="shared" si="0"/>
        <v/>
      </c>
      <c r="G40" s="5" t="str">
        <f t="shared" si="1"/>
        <v/>
      </c>
      <c r="H40" s="4"/>
      <c r="I40" s="4"/>
      <c r="J40" s="4"/>
      <c r="K40" s="4"/>
    </row>
    <row r="41" spans="1:11" x14ac:dyDescent="0.25">
      <c r="A41" s="1"/>
      <c r="B41" s="1"/>
      <c r="C41" s="1"/>
      <c r="D41" s="1"/>
      <c r="E41" s="1"/>
      <c r="F41" s="5" t="str">
        <f t="shared" si="0"/>
        <v/>
      </c>
      <c r="G41" s="5" t="str">
        <f t="shared" si="1"/>
        <v/>
      </c>
      <c r="H41" s="4"/>
      <c r="I41" s="10" t="s">
        <v>19</v>
      </c>
      <c r="J41" s="10"/>
      <c r="K41" s="4"/>
    </row>
    <row r="42" spans="1:11" x14ac:dyDescent="0.25">
      <c r="A42" s="1"/>
      <c r="B42" s="1"/>
      <c r="C42" s="1"/>
      <c r="D42" s="1"/>
      <c r="E42" s="1"/>
      <c r="F42" s="5" t="str">
        <f t="shared" si="0"/>
        <v/>
      </c>
      <c r="G42" s="5" t="str">
        <f t="shared" si="1"/>
        <v/>
      </c>
      <c r="H42" s="4"/>
      <c r="I42" s="6" t="s">
        <v>12</v>
      </c>
      <c r="J42" s="1"/>
      <c r="K42" s="4"/>
    </row>
    <row r="43" spans="1:11" x14ac:dyDescent="0.25">
      <c r="A43" s="1"/>
      <c r="B43" s="1"/>
      <c r="C43" s="1"/>
      <c r="D43" s="1"/>
      <c r="E43" s="1"/>
      <c r="F43" s="5" t="str">
        <f t="shared" si="0"/>
        <v/>
      </c>
      <c r="G43" s="5" t="str">
        <f t="shared" si="1"/>
        <v/>
      </c>
      <c r="H43" s="4"/>
      <c r="I43" s="6" t="s">
        <v>1</v>
      </c>
      <c r="J43" s="7"/>
      <c r="K43" s="4"/>
    </row>
    <row r="44" spans="1:11" x14ac:dyDescent="0.25">
      <c r="A44" s="1"/>
      <c r="B44" s="1"/>
      <c r="C44" s="1"/>
      <c r="D44" s="1"/>
      <c r="E44" s="1"/>
      <c r="F44" s="5" t="str">
        <f t="shared" si="0"/>
        <v/>
      </c>
      <c r="G44" s="5" t="str">
        <f t="shared" si="1"/>
        <v/>
      </c>
      <c r="H44" s="4"/>
      <c r="I44" s="6" t="s">
        <v>13</v>
      </c>
      <c r="J44" s="8">
        <f>J42*J43</f>
        <v>0</v>
      </c>
      <c r="K44" s="4"/>
    </row>
    <row r="45" spans="1:11" x14ac:dyDescent="0.25">
      <c r="A45" s="1"/>
      <c r="B45" s="1"/>
      <c r="C45" s="1"/>
      <c r="D45" s="1"/>
      <c r="E45" s="1"/>
      <c r="F45" s="5" t="str">
        <f t="shared" si="0"/>
        <v/>
      </c>
      <c r="G45" s="5" t="str">
        <f t="shared" si="1"/>
        <v/>
      </c>
      <c r="H45" s="4"/>
      <c r="I45" s="4"/>
      <c r="J45" s="4"/>
      <c r="K45" s="4"/>
    </row>
    <row r="46" spans="1:11" x14ac:dyDescent="0.25">
      <c r="A46" s="1"/>
      <c r="B46" s="1"/>
      <c r="C46" s="1"/>
      <c r="D46" s="1"/>
      <c r="E46" s="1"/>
      <c r="F46" s="5" t="str">
        <f t="shared" si="0"/>
        <v/>
      </c>
      <c r="G46" s="5" t="str">
        <f t="shared" si="1"/>
        <v/>
      </c>
      <c r="H46" s="4"/>
      <c r="I46" s="10" t="s">
        <v>21</v>
      </c>
      <c r="J46" s="10"/>
      <c r="K46" s="4"/>
    </row>
    <row r="47" spans="1:11" x14ac:dyDescent="0.25">
      <c r="A47" s="1"/>
      <c r="B47" s="1"/>
      <c r="C47" s="1"/>
      <c r="D47" s="1"/>
      <c r="E47" s="1"/>
      <c r="F47" s="5" t="str">
        <f t="shared" si="0"/>
        <v/>
      </c>
      <c r="G47" s="5" t="str">
        <f t="shared" si="1"/>
        <v/>
      </c>
      <c r="H47" s="4"/>
      <c r="I47" s="6" t="s">
        <v>12</v>
      </c>
      <c r="J47" s="1"/>
      <c r="K47" s="4"/>
    </row>
    <row r="48" spans="1:11" x14ac:dyDescent="0.25">
      <c r="A48" s="1"/>
      <c r="B48" s="1"/>
      <c r="C48" s="1"/>
      <c r="D48" s="1"/>
      <c r="E48" s="1"/>
      <c r="F48" s="5" t="str">
        <f t="shared" si="0"/>
        <v/>
      </c>
      <c r="G48" s="5" t="str">
        <f t="shared" si="1"/>
        <v/>
      </c>
      <c r="H48" s="4"/>
      <c r="I48" s="6" t="s">
        <v>1</v>
      </c>
      <c r="J48" s="7"/>
      <c r="K48" s="4"/>
    </row>
    <row r="49" spans="1:11" x14ac:dyDescent="0.25">
      <c r="A49" s="1"/>
      <c r="B49" s="1"/>
      <c r="C49" s="1"/>
      <c r="D49" s="1"/>
      <c r="E49" s="1"/>
      <c r="F49" s="5" t="str">
        <f t="shared" si="0"/>
        <v/>
      </c>
      <c r="G49" s="5" t="str">
        <f t="shared" si="1"/>
        <v/>
      </c>
      <c r="H49" s="4"/>
      <c r="I49" s="6" t="s">
        <v>13</v>
      </c>
      <c r="J49" s="8">
        <f>J47*J48</f>
        <v>0</v>
      </c>
      <c r="K49" s="4"/>
    </row>
    <row r="50" spans="1:11" x14ac:dyDescent="0.25">
      <c r="A50" s="1"/>
      <c r="B50" s="1"/>
      <c r="C50" s="1"/>
      <c r="D50" s="1"/>
      <c r="E50" s="1"/>
      <c r="F50" s="5" t="str">
        <f t="shared" si="0"/>
        <v/>
      </c>
      <c r="G50" s="5" t="str">
        <f t="shared" si="1"/>
        <v/>
      </c>
      <c r="H50" s="4"/>
      <c r="I50" s="4"/>
      <c r="J50" s="4"/>
      <c r="K50" s="4"/>
    </row>
    <row r="51" spans="1:11" x14ac:dyDescent="0.25">
      <c r="A51" s="1"/>
      <c r="B51" s="1"/>
      <c r="C51" s="1"/>
      <c r="D51" s="1"/>
      <c r="E51" s="1"/>
      <c r="F51" s="5" t="str">
        <f t="shared" si="0"/>
        <v/>
      </c>
      <c r="G51" s="5" t="str">
        <f t="shared" si="1"/>
        <v/>
      </c>
      <c r="H51" s="4"/>
      <c r="I51" s="10" t="s">
        <v>20</v>
      </c>
      <c r="J51" s="10"/>
      <c r="K51" s="4"/>
    </row>
    <row r="52" spans="1:11" x14ac:dyDescent="0.25">
      <c r="A52" s="1"/>
      <c r="B52" s="1"/>
      <c r="C52" s="1"/>
      <c r="D52" s="1"/>
      <c r="E52" s="1"/>
      <c r="F52" s="5" t="str">
        <f t="shared" si="0"/>
        <v/>
      </c>
      <c r="G52" s="5" t="str">
        <f t="shared" si="1"/>
        <v/>
      </c>
      <c r="H52" s="4"/>
      <c r="I52" s="6" t="s">
        <v>12</v>
      </c>
      <c r="J52" s="1"/>
      <c r="K52" s="4"/>
    </row>
    <row r="53" spans="1:11" x14ac:dyDescent="0.25">
      <c r="A53" s="1"/>
      <c r="B53" s="1"/>
      <c r="C53" s="1"/>
      <c r="D53" s="1"/>
      <c r="E53" s="1"/>
      <c r="F53" s="5" t="str">
        <f t="shared" si="0"/>
        <v/>
      </c>
      <c r="G53" s="5" t="str">
        <f t="shared" si="1"/>
        <v/>
      </c>
      <c r="H53" s="4"/>
      <c r="I53" s="6" t="s">
        <v>1</v>
      </c>
      <c r="J53" s="7"/>
      <c r="K53" s="4"/>
    </row>
    <row r="54" spans="1:11" x14ac:dyDescent="0.25">
      <c r="A54" s="1"/>
      <c r="B54" s="1"/>
      <c r="C54" s="1"/>
      <c r="D54" s="1"/>
      <c r="E54" s="1"/>
      <c r="F54" s="5" t="str">
        <f t="shared" si="0"/>
        <v/>
      </c>
      <c r="G54" s="5" t="str">
        <f t="shared" si="1"/>
        <v/>
      </c>
      <c r="H54" s="4"/>
      <c r="I54" s="6" t="s">
        <v>13</v>
      </c>
      <c r="J54" s="8">
        <f>J52*J53</f>
        <v>0</v>
      </c>
      <c r="K54" s="4"/>
    </row>
    <row r="55" spans="1:11" x14ac:dyDescent="0.25">
      <c r="A55" s="1"/>
      <c r="B55" s="1"/>
      <c r="C55" s="1"/>
      <c r="D55" s="1"/>
      <c r="E55" s="1"/>
      <c r="F55" s="5" t="str">
        <f t="shared" si="0"/>
        <v/>
      </c>
      <c r="G55" s="5" t="str">
        <f t="shared" si="1"/>
        <v/>
      </c>
      <c r="H55" s="4"/>
      <c r="I55" s="4"/>
      <c r="J55" s="4"/>
      <c r="K55" s="4"/>
    </row>
    <row r="56" spans="1:11" x14ac:dyDescent="0.25">
      <c r="A56" s="1"/>
      <c r="B56" s="1"/>
      <c r="C56" s="1"/>
      <c r="D56" s="1"/>
      <c r="E56" s="1"/>
      <c r="F56" s="5" t="str">
        <f t="shared" si="0"/>
        <v/>
      </c>
      <c r="G56" s="5" t="str">
        <f t="shared" si="1"/>
        <v/>
      </c>
      <c r="H56" s="4"/>
      <c r="I56" s="4"/>
      <c r="J56" s="4"/>
      <c r="K56" s="4"/>
    </row>
    <row r="57" spans="1:11" x14ac:dyDescent="0.25">
      <c r="A57" s="1"/>
      <c r="B57" s="1"/>
      <c r="C57" s="1"/>
      <c r="D57" s="1"/>
      <c r="E57" s="1"/>
      <c r="F57" s="5" t="str">
        <f t="shared" si="0"/>
        <v/>
      </c>
      <c r="G57" s="5" t="str">
        <f t="shared" si="1"/>
        <v/>
      </c>
      <c r="H57" s="4"/>
      <c r="I57" s="4"/>
      <c r="J57" s="4"/>
      <c r="K57" s="4"/>
    </row>
    <row r="58" spans="1:11" x14ac:dyDescent="0.25">
      <c r="A58" s="1"/>
      <c r="B58" s="1"/>
      <c r="C58" s="1"/>
      <c r="D58" s="1"/>
      <c r="E58" s="1"/>
      <c r="F58" s="5" t="str">
        <f t="shared" si="0"/>
        <v/>
      </c>
      <c r="G58" s="5" t="str">
        <f t="shared" si="1"/>
        <v/>
      </c>
    </row>
    <row r="59" spans="1:11" x14ac:dyDescent="0.25">
      <c r="A59" s="1"/>
      <c r="B59" s="1"/>
      <c r="C59" s="1"/>
      <c r="D59" s="1"/>
      <c r="E59" s="1"/>
      <c r="F59" s="5" t="str">
        <f t="shared" si="0"/>
        <v/>
      </c>
      <c r="G59" s="5" t="str">
        <f t="shared" si="1"/>
        <v/>
      </c>
    </row>
    <row r="60" spans="1:11" x14ac:dyDescent="0.25">
      <c r="A60" s="1"/>
      <c r="B60" s="1"/>
      <c r="C60" s="1"/>
      <c r="D60" s="1"/>
      <c r="E60" s="1"/>
      <c r="F60" s="5" t="str">
        <f t="shared" si="0"/>
        <v/>
      </c>
      <c r="G60" s="5" t="str">
        <f t="shared" si="1"/>
        <v/>
      </c>
    </row>
    <row r="61" spans="1:11" x14ac:dyDescent="0.25">
      <c r="A61" s="1"/>
      <c r="B61" s="1"/>
      <c r="C61" s="1"/>
      <c r="D61" s="1"/>
      <c r="E61" s="1"/>
      <c r="F61" s="5" t="str">
        <f t="shared" si="0"/>
        <v/>
      </c>
      <c r="G61" s="5" t="str">
        <f t="shared" si="1"/>
        <v/>
      </c>
    </row>
    <row r="62" spans="1:11" x14ac:dyDescent="0.25">
      <c r="A62" s="1"/>
      <c r="B62" s="1"/>
      <c r="C62" s="1"/>
      <c r="D62" s="1"/>
      <c r="E62" s="1"/>
      <c r="F62" s="5" t="str">
        <f t="shared" si="0"/>
        <v/>
      </c>
      <c r="G62" s="5" t="str">
        <f t="shared" si="1"/>
        <v/>
      </c>
    </row>
    <row r="63" spans="1:11" x14ac:dyDescent="0.25">
      <c r="A63" s="1"/>
      <c r="B63" s="1"/>
      <c r="C63" s="1"/>
      <c r="D63" s="1"/>
      <c r="E63" s="1"/>
      <c r="F63" s="5" t="str">
        <f t="shared" si="0"/>
        <v/>
      </c>
      <c r="G63" s="5" t="str">
        <f t="shared" si="1"/>
        <v/>
      </c>
    </row>
    <row r="64" spans="1:11" x14ac:dyDescent="0.25">
      <c r="A64" s="1"/>
      <c r="B64" s="1"/>
      <c r="C64" s="1"/>
      <c r="D64" s="1"/>
      <c r="E64" s="1"/>
      <c r="F64" s="5" t="str">
        <f t="shared" si="0"/>
        <v/>
      </c>
      <c r="G64" s="5" t="str">
        <f t="shared" si="1"/>
        <v/>
      </c>
    </row>
    <row r="65" spans="1:7" x14ac:dyDescent="0.25">
      <c r="A65" s="1"/>
      <c r="B65" s="1"/>
      <c r="C65" s="1"/>
      <c r="D65" s="1"/>
      <c r="E65" s="1"/>
      <c r="F65" s="5" t="str">
        <f t="shared" si="0"/>
        <v/>
      </c>
      <c r="G65" s="5" t="str">
        <f t="shared" si="1"/>
        <v/>
      </c>
    </row>
    <row r="66" spans="1:7" x14ac:dyDescent="0.25">
      <c r="A66" s="1"/>
      <c r="B66" s="1"/>
      <c r="C66" s="1"/>
      <c r="D66" s="1"/>
      <c r="E66" s="1"/>
      <c r="F66" s="5" t="str">
        <f t="shared" si="0"/>
        <v/>
      </c>
      <c r="G66" s="5" t="str">
        <f t="shared" si="1"/>
        <v/>
      </c>
    </row>
    <row r="67" spans="1:7" x14ac:dyDescent="0.25">
      <c r="A67" s="1"/>
      <c r="B67" s="1"/>
      <c r="C67" s="1"/>
      <c r="D67" s="1"/>
      <c r="E67" s="1"/>
      <c r="F67" s="5" t="str">
        <f t="shared" si="0"/>
        <v/>
      </c>
      <c r="G67" s="5" t="str">
        <f t="shared" si="1"/>
        <v/>
      </c>
    </row>
    <row r="68" spans="1:7" x14ac:dyDescent="0.25">
      <c r="A68" s="1"/>
      <c r="B68" s="1"/>
      <c r="C68" s="1"/>
      <c r="D68" s="1"/>
      <c r="E68" s="1"/>
      <c r="F68" s="5" t="str">
        <f t="shared" si="0"/>
        <v/>
      </c>
      <c r="G68" s="5" t="str">
        <f t="shared" si="1"/>
        <v/>
      </c>
    </row>
    <row r="69" spans="1:7" x14ac:dyDescent="0.25">
      <c r="A69" s="1"/>
      <c r="B69" s="1"/>
      <c r="C69" s="1"/>
      <c r="D69" s="1"/>
      <c r="E69" s="1"/>
      <c r="F69" s="5" t="str">
        <f t="shared" si="0"/>
        <v/>
      </c>
      <c r="G69" s="5" t="str">
        <f t="shared" si="1"/>
        <v/>
      </c>
    </row>
    <row r="70" spans="1:7" x14ac:dyDescent="0.25">
      <c r="A70" s="1"/>
      <c r="B70" s="1"/>
      <c r="C70" s="1"/>
      <c r="D70" s="1"/>
      <c r="E70" s="1"/>
      <c r="F70" s="5" t="str">
        <f t="shared" ref="F70:F99" si="2">IF(A70&lt;&gt;"",(((C70*A70)*100)-((D70*A70)*100)),"")</f>
        <v/>
      </c>
      <c r="G70" s="5" t="str">
        <f t="shared" ref="G70:G99" si="3">IF(E70="yes", ((B70*A70)*100), "")</f>
        <v/>
      </c>
    </row>
    <row r="71" spans="1:7" x14ac:dyDescent="0.25">
      <c r="A71" s="1"/>
      <c r="B71" s="1"/>
      <c r="C71" s="1"/>
      <c r="D71" s="1"/>
      <c r="E71" s="1"/>
      <c r="F71" s="5" t="str">
        <f t="shared" si="2"/>
        <v/>
      </c>
      <c r="G71" s="5" t="str">
        <f t="shared" si="3"/>
        <v/>
      </c>
    </row>
    <row r="72" spans="1:7" x14ac:dyDescent="0.25">
      <c r="A72" s="1"/>
      <c r="B72" s="1"/>
      <c r="C72" s="1"/>
      <c r="D72" s="1"/>
      <c r="E72" s="1"/>
      <c r="F72" s="5" t="str">
        <f t="shared" si="2"/>
        <v/>
      </c>
      <c r="G72" s="5" t="str">
        <f t="shared" si="3"/>
        <v/>
      </c>
    </row>
    <row r="73" spans="1:7" x14ac:dyDescent="0.25">
      <c r="A73" s="1"/>
      <c r="B73" s="1"/>
      <c r="C73" s="1"/>
      <c r="D73" s="1"/>
      <c r="E73" s="1"/>
      <c r="F73" s="5" t="str">
        <f t="shared" si="2"/>
        <v/>
      </c>
      <c r="G73" s="5" t="str">
        <f t="shared" si="3"/>
        <v/>
      </c>
    </row>
    <row r="74" spans="1:7" x14ac:dyDescent="0.25">
      <c r="A74" s="1"/>
      <c r="B74" s="1"/>
      <c r="C74" s="1"/>
      <c r="D74" s="1"/>
      <c r="E74" s="1"/>
      <c r="F74" s="5" t="str">
        <f t="shared" si="2"/>
        <v/>
      </c>
      <c r="G74" s="5" t="str">
        <f t="shared" si="3"/>
        <v/>
      </c>
    </row>
    <row r="75" spans="1:7" x14ac:dyDescent="0.25">
      <c r="A75" s="1"/>
      <c r="B75" s="1"/>
      <c r="C75" s="1"/>
      <c r="D75" s="1"/>
      <c r="E75" s="1"/>
      <c r="F75" s="5" t="str">
        <f t="shared" si="2"/>
        <v/>
      </c>
      <c r="G75" s="5" t="str">
        <f t="shared" si="3"/>
        <v/>
      </c>
    </row>
    <row r="76" spans="1:7" x14ac:dyDescent="0.25">
      <c r="A76" s="1"/>
      <c r="B76" s="1"/>
      <c r="C76" s="1"/>
      <c r="D76" s="1"/>
      <c r="E76" s="1"/>
      <c r="F76" s="5" t="str">
        <f t="shared" si="2"/>
        <v/>
      </c>
      <c r="G76" s="5" t="str">
        <f t="shared" si="3"/>
        <v/>
      </c>
    </row>
    <row r="77" spans="1:7" x14ac:dyDescent="0.25">
      <c r="A77" s="1"/>
      <c r="B77" s="1"/>
      <c r="C77" s="1"/>
      <c r="D77" s="1"/>
      <c r="E77" s="1"/>
      <c r="F77" s="5" t="str">
        <f t="shared" si="2"/>
        <v/>
      </c>
      <c r="G77" s="5" t="str">
        <f t="shared" si="3"/>
        <v/>
      </c>
    </row>
    <row r="78" spans="1:7" x14ac:dyDescent="0.25">
      <c r="A78" s="1"/>
      <c r="B78" s="1"/>
      <c r="C78" s="1"/>
      <c r="D78" s="1"/>
      <c r="E78" s="1"/>
      <c r="F78" s="5" t="str">
        <f t="shared" si="2"/>
        <v/>
      </c>
      <c r="G78" s="5" t="str">
        <f t="shared" si="3"/>
        <v/>
      </c>
    </row>
    <row r="79" spans="1:7" x14ac:dyDescent="0.25">
      <c r="A79" s="1"/>
      <c r="B79" s="1"/>
      <c r="C79" s="1"/>
      <c r="D79" s="1"/>
      <c r="E79" s="1"/>
      <c r="F79" s="5" t="str">
        <f t="shared" si="2"/>
        <v/>
      </c>
      <c r="G79" s="5" t="str">
        <f t="shared" si="3"/>
        <v/>
      </c>
    </row>
    <row r="80" spans="1:7" x14ac:dyDescent="0.25">
      <c r="A80" s="1"/>
      <c r="B80" s="1"/>
      <c r="C80" s="1"/>
      <c r="D80" s="1"/>
      <c r="E80" s="1"/>
      <c r="F80" s="5" t="str">
        <f t="shared" si="2"/>
        <v/>
      </c>
      <c r="G80" s="5" t="str">
        <f t="shared" si="3"/>
        <v/>
      </c>
    </row>
    <row r="81" spans="1:7" x14ac:dyDescent="0.25">
      <c r="A81" s="1"/>
      <c r="B81" s="1"/>
      <c r="C81" s="1"/>
      <c r="D81" s="1"/>
      <c r="E81" s="1"/>
      <c r="F81" s="5" t="str">
        <f t="shared" si="2"/>
        <v/>
      </c>
      <c r="G81" s="5" t="str">
        <f t="shared" si="3"/>
        <v/>
      </c>
    </row>
    <row r="82" spans="1:7" x14ac:dyDescent="0.25">
      <c r="A82" s="1"/>
      <c r="B82" s="1"/>
      <c r="C82" s="1"/>
      <c r="D82" s="1"/>
      <c r="E82" s="1"/>
      <c r="F82" s="5" t="str">
        <f t="shared" si="2"/>
        <v/>
      </c>
      <c r="G82" s="5" t="str">
        <f t="shared" si="3"/>
        <v/>
      </c>
    </row>
    <row r="83" spans="1:7" x14ac:dyDescent="0.25">
      <c r="A83" s="1"/>
      <c r="B83" s="1"/>
      <c r="C83" s="1"/>
      <c r="D83" s="1"/>
      <c r="E83" s="1"/>
      <c r="F83" s="5" t="str">
        <f t="shared" si="2"/>
        <v/>
      </c>
      <c r="G83" s="5" t="str">
        <f t="shared" si="3"/>
        <v/>
      </c>
    </row>
    <row r="84" spans="1:7" x14ac:dyDescent="0.25">
      <c r="A84" s="1"/>
      <c r="B84" s="1"/>
      <c r="C84" s="1"/>
      <c r="D84" s="1"/>
      <c r="E84" s="1"/>
      <c r="F84" s="5" t="str">
        <f t="shared" si="2"/>
        <v/>
      </c>
      <c r="G84" s="5" t="str">
        <f t="shared" si="3"/>
        <v/>
      </c>
    </row>
    <row r="85" spans="1:7" x14ac:dyDescent="0.25">
      <c r="A85" s="1"/>
      <c r="B85" s="1"/>
      <c r="C85" s="1"/>
      <c r="D85" s="1"/>
      <c r="E85" s="1"/>
      <c r="F85" s="5" t="str">
        <f t="shared" si="2"/>
        <v/>
      </c>
      <c r="G85" s="5" t="str">
        <f t="shared" si="3"/>
        <v/>
      </c>
    </row>
    <row r="86" spans="1:7" x14ac:dyDescent="0.25">
      <c r="A86" s="1"/>
      <c r="B86" s="1"/>
      <c r="C86" s="1"/>
      <c r="D86" s="1"/>
      <c r="E86" s="1"/>
      <c r="F86" s="5" t="str">
        <f t="shared" si="2"/>
        <v/>
      </c>
      <c r="G86" s="5" t="str">
        <f t="shared" si="3"/>
        <v/>
      </c>
    </row>
    <row r="87" spans="1:7" x14ac:dyDescent="0.25">
      <c r="A87" s="1"/>
      <c r="B87" s="1"/>
      <c r="C87" s="1"/>
      <c r="D87" s="1"/>
      <c r="E87" s="1"/>
      <c r="F87" s="5" t="str">
        <f t="shared" si="2"/>
        <v/>
      </c>
      <c r="G87" s="5" t="str">
        <f t="shared" si="3"/>
        <v/>
      </c>
    </row>
    <row r="88" spans="1:7" x14ac:dyDescent="0.25">
      <c r="A88" s="1"/>
      <c r="B88" s="1"/>
      <c r="C88" s="1"/>
      <c r="D88" s="1"/>
      <c r="E88" s="1"/>
      <c r="F88" s="5" t="str">
        <f t="shared" si="2"/>
        <v/>
      </c>
      <c r="G88" s="5" t="str">
        <f t="shared" si="3"/>
        <v/>
      </c>
    </row>
    <row r="89" spans="1:7" x14ac:dyDescent="0.25">
      <c r="A89" s="1"/>
      <c r="B89" s="1"/>
      <c r="C89" s="1"/>
      <c r="D89" s="1"/>
      <c r="E89" s="1"/>
      <c r="F89" s="5" t="str">
        <f t="shared" si="2"/>
        <v/>
      </c>
      <c r="G89" s="5" t="str">
        <f t="shared" si="3"/>
        <v/>
      </c>
    </row>
    <row r="90" spans="1:7" x14ac:dyDescent="0.25">
      <c r="A90" s="1"/>
      <c r="B90" s="1"/>
      <c r="C90" s="1"/>
      <c r="D90" s="1"/>
      <c r="E90" s="1"/>
      <c r="F90" s="5" t="str">
        <f t="shared" si="2"/>
        <v/>
      </c>
      <c r="G90" s="5" t="str">
        <f t="shared" si="3"/>
        <v/>
      </c>
    </row>
    <row r="91" spans="1:7" x14ac:dyDescent="0.25">
      <c r="A91" s="1"/>
      <c r="B91" s="1"/>
      <c r="C91" s="1"/>
      <c r="D91" s="1"/>
      <c r="E91" s="1"/>
      <c r="F91" s="5" t="str">
        <f t="shared" si="2"/>
        <v/>
      </c>
      <c r="G91" s="5" t="str">
        <f t="shared" si="3"/>
        <v/>
      </c>
    </row>
    <row r="92" spans="1:7" x14ac:dyDescent="0.25">
      <c r="A92" s="1"/>
      <c r="B92" s="1"/>
      <c r="C92" s="1"/>
      <c r="D92" s="1"/>
      <c r="E92" s="1"/>
      <c r="F92" s="5" t="str">
        <f t="shared" si="2"/>
        <v/>
      </c>
      <c r="G92" s="5" t="str">
        <f t="shared" si="3"/>
        <v/>
      </c>
    </row>
    <row r="93" spans="1:7" x14ac:dyDescent="0.25">
      <c r="A93" s="1"/>
      <c r="B93" s="1"/>
      <c r="C93" s="1"/>
      <c r="D93" s="1"/>
      <c r="E93" s="1"/>
      <c r="F93" s="5" t="str">
        <f t="shared" si="2"/>
        <v/>
      </c>
      <c r="G93" s="5" t="str">
        <f t="shared" si="3"/>
        <v/>
      </c>
    </row>
    <row r="94" spans="1:7" x14ac:dyDescent="0.25">
      <c r="A94" s="1"/>
      <c r="B94" s="1"/>
      <c r="C94" s="1"/>
      <c r="D94" s="1"/>
      <c r="E94" s="1"/>
      <c r="F94" s="5" t="str">
        <f t="shared" si="2"/>
        <v/>
      </c>
      <c r="G94" s="5" t="str">
        <f t="shared" si="3"/>
        <v/>
      </c>
    </row>
    <row r="95" spans="1:7" x14ac:dyDescent="0.25">
      <c r="A95" s="1"/>
      <c r="B95" s="1"/>
      <c r="C95" s="1"/>
      <c r="D95" s="1"/>
      <c r="E95" s="1"/>
      <c r="F95" s="5" t="str">
        <f t="shared" si="2"/>
        <v/>
      </c>
      <c r="G95" s="5" t="str">
        <f t="shared" si="3"/>
        <v/>
      </c>
    </row>
    <row r="96" spans="1:7" x14ac:dyDescent="0.25">
      <c r="A96" s="1"/>
      <c r="B96" s="1"/>
      <c r="C96" s="1"/>
      <c r="D96" s="1"/>
      <c r="E96" s="1"/>
      <c r="F96" s="5" t="str">
        <f t="shared" si="2"/>
        <v/>
      </c>
      <c r="G96" s="5" t="str">
        <f t="shared" si="3"/>
        <v/>
      </c>
    </row>
    <row r="97" spans="1:7" x14ac:dyDescent="0.25">
      <c r="A97" s="1"/>
      <c r="B97" s="1"/>
      <c r="C97" s="1"/>
      <c r="D97" s="1"/>
      <c r="E97" s="1"/>
      <c r="F97" s="5" t="str">
        <f t="shared" si="2"/>
        <v/>
      </c>
      <c r="G97" s="5" t="str">
        <f t="shared" si="3"/>
        <v/>
      </c>
    </row>
    <row r="98" spans="1:7" x14ac:dyDescent="0.25">
      <c r="A98" s="1"/>
      <c r="B98" s="1"/>
      <c r="C98" s="1"/>
      <c r="D98" s="1"/>
      <c r="E98" s="1"/>
      <c r="F98" s="5" t="str">
        <f t="shared" si="2"/>
        <v/>
      </c>
      <c r="G98" s="5" t="str">
        <f t="shared" si="3"/>
        <v/>
      </c>
    </row>
    <row r="99" spans="1:7" x14ac:dyDescent="0.25">
      <c r="A99" s="1"/>
      <c r="B99" s="1"/>
      <c r="C99" s="1"/>
      <c r="D99" s="1"/>
      <c r="E99" s="1"/>
      <c r="F99" s="5" t="str">
        <f t="shared" si="2"/>
        <v/>
      </c>
      <c r="G99" s="5" t="str">
        <f t="shared" si="3"/>
        <v/>
      </c>
    </row>
    <row r="100" spans="1:7" x14ac:dyDescent="0.25">
      <c r="A100" s="1"/>
      <c r="B100" s="1"/>
      <c r="C100" s="1"/>
      <c r="D100" s="1"/>
      <c r="E100" s="1"/>
      <c r="F100" s="5" t="str">
        <f t="shared" ref="F100" si="4">IF(A100&lt;&gt;"",(((C100*A100)*100)-((D100*A100)*100)),"")</f>
        <v/>
      </c>
      <c r="G100" s="5" t="str">
        <f t="shared" ref="G100" si="5">IF(E100="yes", ((B100*A100)*100), "")</f>
        <v/>
      </c>
    </row>
    <row r="101" spans="1:7" x14ac:dyDescent="0.25">
      <c r="D101" s="30" t="s">
        <v>23</v>
      </c>
      <c r="E101" s="30"/>
      <c r="F101" s="9">
        <f>SUM(F5:F100)</f>
        <v>19350</v>
      </c>
      <c r="G101" s="9">
        <f>SUM(G5:G100)</f>
        <v>509060</v>
      </c>
    </row>
  </sheetData>
  <mergeCells count="13">
    <mergeCell ref="D101:E101"/>
    <mergeCell ref="A3:A4"/>
    <mergeCell ref="B3:B4"/>
    <mergeCell ref="C3:C4"/>
    <mergeCell ref="D3:D4"/>
    <mergeCell ref="H1:K2"/>
    <mergeCell ref="A1:G2"/>
    <mergeCell ref="I5:J5"/>
    <mergeCell ref="L1:O2"/>
    <mergeCell ref="M9:N10"/>
    <mergeCell ref="F3:F4"/>
    <mergeCell ref="G3:G4"/>
    <mergeCell ref="E3:E4"/>
  </mergeCells>
  <conditionalFormatting sqref="N3">
    <cfRule type="cellIs" dxfId="3" priority="3" operator="lessThan">
      <formula>0</formula>
    </cfRule>
    <cfRule type="cellIs" dxfId="2" priority="4" operator="greaterThan">
      <formula>1</formula>
    </cfRule>
  </conditionalFormatting>
  <conditionalFormatting sqref="N6">
    <cfRule type="containsText" dxfId="1" priority="1" operator="containsText" text="Closed">
      <formula>NOT(ISERROR(SEARCH("Closed",N6)))</formula>
    </cfRule>
    <cfRule type="containsText" dxfId="0" priority="2" operator="containsText" text="Open">
      <formula>NOT(ISERROR(SEARCH("Open",N6)))</formula>
    </cfRule>
  </conditionalFormatting>
  <dataValidations count="1">
    <dataValidation type="list" allowBlank="1" showInputMessage="1" showErrorMessage="1" sqref="E5:E100" xr:uid="{2D5C959D-619D-401C-8134-29424C75C5C6}">
      <formula1>"yes"</formula1>
    </dataValidation>
  </dataValidations>
  <hyperlinks>
    <hyperlink ref="H1" r:id="rId1" xr:uid="{9A9BFF84-63C4-44AE-9F4C-D04F119259E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OB - Covered Call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Lemmons</dc:creator>
  <cp:lastModifiedBy>Jeff Lemmons</cp:lastModifiedBy>
  <dcterms:created xsi:type="dcterms:W3CDTF">2021-06-26T05:04:37Z</dcterms:created>
  <dcterms:modified xsi:type="dcterms:W3CDTF">2021-06-28T10:02:21Z</dcterms:modified>
</cp:coreProperties>
</file>