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tions Tracker" sheetId="1" r:id="rId5"/>
    <sheet state="visible" name="Options Tracker - SAMPLE" sheetId="2" r:id="rId6"/>
  </sheets>
  <definedNames>
    <definedName hidden="1" localSheetId="0" name="_xlnm._FilterDatabase">'Options Tracker'!$A$1:$R$3</definedName>
    <definedName hidden="1" localSheetId="1" name="_xlnm._FilterDatabase">'Options Tracker - SAMPLE'!$A$1:$R$1141</definedName>
    <definedName hidden="1" localSheetId="0" name="Z_628DDECF_B40F_40D8_B5AD_FE145F31F1BC_.wvu.FilterData">'Options Tracker'!$B$1:$Q$1141</definedName>
    <definedName hidden="1" localSheetId="1" name="Z_628DDECF_B40F_40D8_B5AD_FE145F31F1BC_.wvu.FilterData">'Options Tracker - SAMPLE'!$B$1:$Q$1141</definedName>
  </definedNames>
  <calcPr/>
  <customWorkbookViews>
    <customWorkbookView activeSheetId="0" maximized="1" windowHeight="0" windowWidth="0" guid="{628DDECF-B40F-40D8-B5AD-FE145F31F1BC}" name="All"/>
  </customWorkbookViews>
</workbook>
</file>

<file path=xl/sharedStrings.xml><?xml version="1.0" encoding="utf-8"?>
<sst xmlns="http://schemas.openxmlformats.org/spreadsheetml/2006/main" count="113" uniqueCount="37">
  <si>
    <t>Type</t>
  </si>
  <si>
    <t>Opn</t>
  </si>
  <si>
    <t>Exp</t>
  </si>
  <si>
    <t>Cls</t>
  </si>
  <si>
    <t>Ticker</t>
  </si>
  <si>
    <t>Event</t>
  </si>
  <si>
    <t>K(s)</t>
  </si>
  <si>
    <t>Qty</t>
  </si>
  <si>
    <t>Fill $</t>
  </si>
  <si>
    <t>Close $</t>
  </si>
  <si>
    <t>Fee</t>
  </si>
  <si>
    <t>Coll</t>
  </si>
  <si>
    <t>P/L</t>
  </si>
  <si>
    <t xml:space="preserve">Days </t>
  </si>
  <si>
    <t>PPD</t>
  </si>
  <si>
    <t>ROC</t>
  </si>
  <si>
    <t>Anl ROC</t>
  </si>
  <si>
    <t>Notes</t>
  </si>
  <si>
    <t>SDI</t>
  </si>
  <si>
    <t>QQQ</t>
  </si>
  <si>
    <t>Dividend</t>
  </si>
  <si>
    <t>Sell</t>
  </si>
  <si>
    <t>XLK</t>
  </si>
  <si>
    <t>Put</t>
  </si>
  <si>
    <t>AAPL</t>
  </si>
  <si>
    <t>This was a great trade!</t>
  </si>
  <si>
    <t>Stock</t>
  </si>
  <si>
    <t>Interest</t>
  </si>
  <si>
    <t>Buy</t>
  </si>
  <si>
    <t>IWM</t>
  </si>
  <si>
    <t>PCS</t>
  </si>
  <si>
    <t>185/180</t>
  </si>
  <si>
    <t>SPY</t>
  </si>
  <si>
    <t>Ass</t>
  </si>
  <si>
    <t>Assigned</t>
  </si>
  <si>
    <t>Call</t>
  </si>
  <si>
    <t>TQQQ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</si>
</sst>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"/>
    <numFmt numFmtId="165" formatCode="&quot;$&quot;#,##0.00"/>
    <numFmt numFmtId="166" formatCode="&quot;$&quot;#,##0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</font>
    <font>
      <color rgb="FFFFFFFF"/>
      <name val="Arial"/>
    </font>
    <font>
      <sz val="11.0"/>
      <color rgb="FF000000"/>
      <name val="Inconsolata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2" numFmtId="164" xfId="0" applyAlignment="1" applyFont="1" applyNumberFormat="1">
      <alignment readingOrder="0" vertical="bottom"/>
    </xf>
    <xf borderId="0" fillId="2" fontId="2" numFmtId="0" xfId="0" applyAlignment="1" applyFont="1">
      <alignment readingOrder="0" vertical="bottom"/>
    </xf>
    <xf borderId="0" fillId="2" fontId="2" numFmtId="0" xfId="0" applyAlignment="1" applyFont="1">
      <alignment vertical="bottom"/>
    </xf>
    <xf borderId="0" fillId="2" fontId="2" numFmtId="165" xfId="0" applyAlignment="1" applyFont="1" applyNumberFormat="1">
      <alignment readingOrder="0" vertical="bottom"/>
    </xf>
    <xf borderId="0" fillId="2" fontId="2" numFmtId="165" xfId="0" applyAlignment="1" applyFont="1" applyNumberFormat="1">
      <alignment horizontal="right" readingOrder="0" vertical="bottom"/>
    </xf>
    <xf borderId="0" fillId="2" fontId="2" numFmtId="166" xfId="0" applyAlignment="1" applyFont="1" applyNumberFormat="1">
      <alignment horizontal="right" vertical="bottom"/>
    </xf>
    <xf borderId="1" fillId="2" fontId="2" numFmtId="166" xfId="0" applyAlignment="1" applyBorder="1" applyFont="1" applyNumberFormat="1">
      <alignment horizontal="right" vertical="bottom"/>
    </xf>
    <xf borderId="2" fillId="2" fontId="2" numFmtId="164" xfId="0" applyAlignment="1" applyBorder="1" applyFont="1" applyNumberFormat="1">
      <alignment readingOrder="0" vertical="bottom"/>
    </xf>
    <xf borderId="0" fillId="2" fontId="3" numFmtId="164" xfId="0" applyAlignment="1" applyFont="1" applyNumberFormat="1">
      <alignment readingOrder="0" vertical="bottom"/>
    </xf>
    <xf borderId="0" fillId="3" fontId="2" numFmtId="0" xfId="0" applyAlignment="1" applyFill="1" applyFont="1">
      <alignment readingOrder="0" vertical="bottom"/>
    </xf>
    <xf borderId="0" fillId="3" fontId="2" numFmtId="164" xfId="0" applyAlignment="1" applyFont="1" applyNumberFormat="1">
      <alignment horizontal="right" readingOrder="0" vertical="bottom"/>
    </xf>
    <xf borderId="0" fillId="3" fontId="2" numFmtId="164" xfId="0" applyAlignment="1" applyFont="1" applyNumberFormat="1">
      <alignment readingOrder="0" vertical="bottom"/>
    </xf>
    <xf borderId="0" fillId="3" fontId="2" numFmtId="0" xfId="0" applyAlignment="1" applyFont="1">
      <alignment horizontal="right" readingOrder="0" vertical="bottom"/>
    </xf>
    <xf borderId="0" fillId="3" fontId="2" numFmtId="165" xfId="0" applyAlignment="1" applyFont="1" applyNumberFormat="1">
      <alignment horizontal="right" readingOrder="0" vertical="bottom"/>
    </xf>
    <xf borderId="0" fillId="3" fontId="2" numFmtId="165" xfId="0" applyAlignment="1" applyFont="1" applyNumberFormat="1">
      <alignment readingOrder="0" vertical="bottom"/>
    </xf>
    <xf borderId="2" fillId="3" fontId="2" numFmtId="166" xfId="0" applyAlignment="1" applyBorder="1" applyFont="1" applyNumberFormat="1">
      <alignment horizontal="right" readingOrder="0" vertical="bottom"/>
    </xf>
    <xf borderId="1" fillId="3" fontId="4" numFmtId="165" xfId="0" applyAlignment="1" applyBorder="1" applyFont="1" applyNumberFormat="1">
      <alignment vertical="bottom"/>
    </xf>
    <xf borderId="0" fillId="3" fontId="2" numFmtId="3" xfId="0" applyAlignment="1" applyFont="1" applyNumberFormat="1">
      <alignment horizontal="right" readingOrder="0" vertical="bottom"/>
    </xf>
    <xf borderId="0" fillId="3" fontId="2" numFmtId="165" xfId="0" applyAlignment="1" applyFont="1" applyNumberFormat="1">
      <alignment horizontal="right" vertical="bottom"/>
    </xf>
    <xf borderId="0" fillId="3" fontId="2" numFmtId="10" xfId="0" applyAlignment="1" applyFont="1" applyNumberFormat="1">
      <alignment horizontal="right" vertical="bottom"/>
    </xf>
    <xf borderId="2" fillId="3" fontId="2" numFmtId="10" xfId="0" applyAlignment="1" applyBorder="1" applyFont="1" applyNumberFormat="1">
      <alignment horizontal="right" vertical="bottom"/>
    </xf>
    <xf borderId="0" fillId="3" fontId="1" numFmtId="0" xfId="0" applyFont="1"/>
    <xf borderId="0" fillId="4" fontId="2" numFmtId="0" xfId="0" applyAlignment="1" applyFill="1" applyFont="1">
      <alignment readingOrder="0" vertical="bottom"/>
    </xf>
    <xf borderId="0" fillId="4" fontId="2" numFmtId="164" xfId="0" applyAlignment="1" applyFont="1" applyNumberFormat="1">
      <alignment horizontal="right" readingOrder="0" vertical="bottom"/>
    </xf>
    <xf borderId="0" fillId="4" fontId="2" numFmtId="0" xfId="0" applyAlignment="1" applyFont="1">
      <alignment horizontal="right" readingOrder="0" vertical="bottom"/>
    </xf>
    <xf borderId="0" fillId="4" fontId="2" numFmtId="165" xfId="0" applyAlignment="1" applyFont="1" applyNumberFormat="1">
      <alignment horizontal="right" readingOrder="0" vertical="bottom"/>
    </xf>
    <xf borderId="0" fillId="4" fontId="2" numFmtId="165" xfId="0" applyAlignment="1" applyFont="1" applyNumberFormat="1">
      <alignment readingOrder="0" vertical="bottom"/>
    </xf>
    <xf borderId="2" fillId="4" fontId="2" numFmtId="166" xfId="0" applyAlignment="1" applyBorder="1" applyFont="1" applyNumberFormat="1">
      <alignment horizontal="right" readingOrder="0" vertical="bottom"/>
    </xf>
    <xf borderId="1" fillId="4" fontId="4" numFmtId="165" xfId="0" applyAlignment="1" applyBorder="1" applyFont="1" applyNumberFormat="1">
      <alignment vertical="bottom"/>
    </xf>
    <xf borderId="0" fillId="4" fontId="2" numFmtId="3" xfId="0" applyAlignment="1" applyFont="1" applyNumberFormat="1">
      <alignment horizontal="right" readingOrder="0" vertical="bottom"/>
    </xf>
    <xf borderId="0" fillId="4" fontId="2" numFmtId="165" xfId="0" applyAlignment="1" applyFont="1" applyNumberFormat="1">
      <alignment horizontal="right" vertical="bottom"/>
    </xf>
    <xf borderId="0" fillId="4" fontId="2" numFmtId="10" xfId="0" applyAlignment="1" applyFont="1" applyNumberFormat="1">
      <alignment horizontal="right" vertical="bottom"/>
    </xf>
    <xf borderId="2" fillId="4" fontId="2" numFmtId="10" xfId="0" applyAlignment="1" applyBorder="1" applyFont="1" applyNumberFormat="1">
      <alignment horizontal="right" vertical="bottom"/>
    </xf>
    <xf borderId="0" fillId="4" fontId="1" numFmtId="0" xfId="0" applyAlignment="1" applyFont="1">
      <alignment readingOrder="0"/>
    </xf>
    <xf borderId="0" fillId="3" fontId="2" numFmtId="164" xfId="0" applyAlignment="1" applyFont="1" applyNumberFormat="1">
      <alignment horizontal="right" vertical="bottom"/>
    </xf>
    <xf borderId="0" fillId="3" fontId="2" numFmtId="165" xfId="0" applyAlignment="1" applyFont="1" applyNumberFormat="1">
      <alignment vertical="bottom"/>
    </xf>
    <xf borderId="0" fillId="4" fontId="2" numFmtId="165" xfId="0" applyAlignment="1" applyFont="1" applyNumberFormat="1">
      <alignment vertical="bottom"/>
    </xf>
    <xf borderId="0" fillId="4" fontId="1" numFmtId="0" xfId="0" applyFont="1"/>
    <xf borderId="0" fillId="3" fontId="1" numFmtId="0" xfId="0" applyAlignment="1" applyFont="1">
      <alignment horizontal="left" readingOrder="0"/>
    </xf>
    <xf borderId="0" fillId="3" fontId="2" numFmtId="166" xfId="0" applyAlignment="1" applyFont="1" applyNumberFormat="1">
      <alignment horizontal="right" readingOrder="0" vertical="bottom"/>
    </xf>
    <xf borderId="0" fillId="3" fontId="1" numFmtId="0" xfId="0" applyAlignment="1" applyFont="1">
      <alignment readingOrder="0"/>
    </xf>
    <xf borderId="0" fillId="4" fontId="2" numFmtId="164" xfId="0" applyAlignment="1" applyFont="1" applyNumberFormat="1">
      <alignment readingOrder="0" vertical="bottom"/>
    </xf>
    <xf borderId="0" fillId="4" fontId="1" numFmtId="0" xfId="0" applyAlignment="1" applyFont="1">
      <alignment horizontal="left" readingOrder="0"/>
    </xf>
    <xf borderId="0" fillId="4" fontId="2" numFmtId="166" xfId="0" applyAlignment="1" applyFont="1" applyNumberFormat="1">
      <alignment horizontal="right" readingOrder="0" vertical="bottom"/>
    </xf>
    <xf borderId="0" fillId="3" fontId="2" numFmtId="166" xfId="0" applyAlignment="1" applyFont="1" applyNumberFormat="1">
      <alignment horizontal="right" vertical="bottom"/>
    </xf>
    <xf borderId="0" fillId="4" fontId="2" numFmtId="166" xfId="0" applyAlignment="1" applyFont="1" applyNumberFormat="1">
      <alignment horizontal="right" vertical="bottom"/>
    </xf>
    <xf borderId="0" fillId="4" fontId="5" numFmtId="0" xfId="0" applyAlignment="1" applyFont="1">
      <alignment readingOrder="0"/>
    </xf>
    <xf borderId="0" fillId="0" fontId="2" numFmtId="0" xfId="0" applyAlignment="1" applyFont="1">
      <alignment vertical="bottom"/>
    </xf>
    <xf borderId="0" fillId="3" fontId="2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2" numFmtId="0" xfId="0" applyAlignment="1" applyFont="1">
      <alignment horizontal="left" readingOrder="0" vertical="bottom"/>
    </xf>
    <xf borderId="0" fillId="2" fontId="2" numFmtId="0" xfId="0" applyAlignment="1" applyFont="1">
      <alignment horizontal="left" vertical="bottom"/>
    </xf>
    <xf borderId="0" fillId="2" fontId="2" numFmtId="165" xfId="0" applyAlignment="1" applyFont="1" applyNumberFormat="1">
      <alignment horizontal="left" readingOrder="0" vertical="bottom"/>
    </xf>
    <xf borderId="0" fillId="2" fontId="2" numFmtId="166" xfId="0" applyAlignment="1" applyFont="1" applyNumberFormat="1">
      <alignment horizontal="left" vertical="bottom"/>
    </xf>
    <xf borderId="1" fillId="2" fontId="1" numFmtId="166" xfId="0" applyAlignment="1" applyBorder="1" applyFont="1" applyNumberFormat="1">
      <alignment horizontal="left"/>
    </xf>
    <xf borderId="0" fillId="2" fontId="1" numFmtId="166" xfId="0" applyAlignment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0" fillId="2" fontId="6" numFmtId="0" xfId="0" applyAlignment="1" applyFont="1">
      <alignment readingOrder="0"/>
    </xf>
    <xf borderId="0" fillId="4" fontId="2" numFmtId="0" xfId="0" applyAlignment="1" applyFont="1">
      <alignment vertical="bottom"/>
    </xf>
    <xf borderId="0" fillId="4" fontId="2" numFmtId="164" xfId="0" applyAlignment="1" applyFont="1" applyNumberFormat="1">
      <alignment horizontal="right" vertical="bottom"/>
    </xf>
    <xf borderId="0" fillId="4" fontId="2" numFmtId="164" xfId="0" applyAlignment="1" applyFont="1" applyNumberFormat="1">
      <alignment vertical="bottom"/>
    </xf>
    <xf borderId="0" fillId="4" fontId="4" numFmtId="0" xfId="0" applyAlignment="1" applyFont="1">
      <alignment vertical="bottom"/>
    </xf>
    <xf borderId="0" fillId="4" fontId="2" numFmtId="0" xfId="0" applyAlignment="1" applyFont="1">
      <alignment horizontal="right" vertical="bottom"/>
    </xf>
    <xf borderId="0" fillId="4" fontId="2" numFmtId="165" xfId="0" applyAlignment="1" applyFont="1" applyNumberFormat="1">
      <alignment horizontal="right" vertical="bottom"/>
    </xf>
    <xf borderId="1" fillId="4" fontId="4" numFmtId="165" xfId="0" applyAlignment="1" applyBorder="1" applyFont="1" applyNumberFormat="1">
      <alignment horizontal="right" vertical="bottom"/>
    </xf>
    <xf borderId="0" fillId="4" fontId="2" numFmtId="3" xfId="0" applyAlignment="1" applyFont="1" applyNumberFormat="1">
      <alignment horizontal="right" vertical="bottom"/>
    </xf>
    <xf borderId="0" fillId="3" fontId="2" numFmtId="164" xfId="0" applyAlignment="1" applyFont="1" applyNumberFormat="1">
      <alignment vertical="bottom"/>
    </xf>
    <xf borderId="0" fillId="3" fontId="2" numFmtId="0" xfId="0" applyAlignment="1" applyFont="1">
      <alignment horizontal="right" vertical="bottom"/>
    </xf>
    <xf borderId="0" fillId="3" fontId="2" numFmtId="165" xfId="0" applyAlignment="1" applyFont="1" applyNumberFormat="1">
      <alignment horizontal="right" vertical="bottom"/>
    </xf>
    <xf borderId="1" fillId="3" fontId="4" numFmtId="165" xfId="0" applyAlignment="1" applyBorder="1" applyFont="1" applyNumberFormat="1">
      <alignment horizontal="right" vertical="bottom"/>
    </xf>
    <xf borderId="0" fillId="3" fontId="2" numFmtId="3" xfId="0" applyAlignment="1" applyFont="1" applyNumberFormat="1">
      <alignment horizontal="right" vertical="bottom"/>
    </xf>
    <xf borderId="0" fillId="3" fontId="4" numFmtId="0" xfId="0" applyAlignment="1" applyFont="1">
      <alignment vertical="bottom"/>
    </xf>
    <xf borderId="0" fillId="4" fontId="2" numFmtId="166" xfId="0" applyAlignment="1" applyFont="1" applyNumberFormat="1">
      <alignment vertical="bottom"/>
    </xf>
    <xf borderId="1" fillId="4" fontId="2" numFmtId="165" xfId="0" applyAlignment="1" applyBorder="1" applyFont="1" applyNumberFormat="1">
      <alignment vertical="bottom"/>
    </xf>
    <xf borderId="0" fillId="4" fontId="2" numFmtId="165" xfId="0" applyAlignment="1" applyFont="1" applyNumberFormat="1">
      <alignment vertical="bottom"/>
    </xf>
    <xf borderId="0" fillId="4" fontId="2" numFmtId="10" xfId="0" applyAlignment="1" applyFont="1" applyNumberFormat="1">
      <alignment vertical="bottom"/>
    </xf>
    <xf borderId="2" fillId="4" fontId="2" numFmtId="10" xfId="0" applyAlignment="1" applyBorder="1" applyFont="1" applyNumberFormat="1">
      <alignment vertical="bottom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>
        <color rgb="FFFFFFFF"/>
      </font>
      <fill>
        <patternFill patternType="solid">
          <fgColor rgb="FF34A853"/>
          <bgColor rgb="FF34A853"/>
        </patternFill>
      </fill>
      <border/>
    </dxf>
    <dxf>
      <font>
        <color theme="0"/>
      </font>
      <fill>
        <patternFill patternType="solid">
          <fgColor rgb="FF000000"/>
          <bgColor rgb="FF000000"/>
        </patternFill>
      </fill>
      <border/>
    </dxf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E8EAED"/>
          <bgColor rgb="FFE8EAED"/>
        </patternFill>
      </fill>
      <border/>
    </dxf>
    <dxf>
      <font>
        <color rgb="FF000000"/>
      </font>
      <fill>
        <patternFill patternType="solid">
          <fgColor rgb="FFFEFF00"/>
          <bgColor rgb="FFFEFF00"/>
        </patternFill>
      </fill>
      <border/>
    </dxf>
    <dxf>
      <font>
        <color rgb="FFFFFFFF"/>
      </font>
      <fill>
        <patternFill patternType="solid">
          <fgColor rgb="FF0853A8"/>
          <bgColor rgb="FF0853A8"/>
        </patternFill>
      </fill>
      <border/>
    </dxf>
    <dxf>
      <font>
        <color theme="0"/>
      </font>
      <fill>
        <patternFill patternType="solid">
          <fgColor rgb="FF0853A8"/>
          <bgColor rgb="FF0853A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.75"/>
    <col customWidth="1" min="2" max="2" width="6.88"/>
    <col customWidth="1" min="3" max="3" width="6.5"/>
    <col customWidth="1" min="4" max="4" width="6.13"/>
    <col customWidth="1" min="5" max="6" width="8.0"/>
    <col customWidth="1" min="7" max="8" width="6.25"/>
    <col customWidth="1" min="9" max="9" width="7.88"/>
    <col customWidth="1" min="10" max="10" width="9.38"/>
    <col customWidth="1" min="11" max="11" width="6.38"/>
    <col customWidth="1" min="12" max="12" width="7.0"/>
    <col customWidth="1" min="13" max="13" width="9.38"/>
    <col customWidth="1" min="14" max="14" width="7.13"/>
    <col customWidth="1" min="15" max="15" width="7.63"/>
    <col customWidth="1" min="16" max="16" width="7.25"/>
    <col customWidth="1" min="17" max="17" width="10.38"/>
    <col customWidth="1" min="18" max="18" width="90.5"/>
    <col customWidth="1" min="19" max="19" width="14.13"/>
    <col customWidth="1" min="20" max="20" width="7.75"/>
    <col customWidth="1" min="21" max="21" width="6.63"/>
    <col customWidth="1" min="22" max="22" width="14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6" t="s">
        <v>10</v>
      </c>
      <c r="L1" s="7" t="s">
        <v>11</v>
      </c>
      <c r="M1" s="8" t="s">
        <v>12</v>
      </c>
      <c r="N1" s="2" t="s">
        <v>13</v>
      </c>
      <c r="O1" s="2" t="s">
        <v>14</v>
      </c>
      <c r="P1" s="2" t="s">
        <v>15</v>
      </c>
      <c r="Q1" s="9" t="s">
        <v>16</v>
      </c>
      <c r="R1" s="10" t="s">
        <v>17</v>
      </c>
    </row>
    <row r="2">
      <c r="A2" s="11"/>
      <c r="B2" s="12"/>
      <c r="C2" s="13"/>
      <c r="D2" s="13"/>
      <c r="E2" s="11"/>
      <c r="F2" s="11"/>
      <c r="G2" s="14"/>
      <c r="H2" s="14"/>
      <c r="I2" s="15"/>
      <c r="J2" s="16"/>
      <c r="K2" s="16"/>
      <c r="L2" s="17"/>
      <c r="M2" s="18" t="str">
        <f>IFERROR(__xludf.DUMMYFUNCTION("IF(J2="""","""",IF(A2=""SELL"",(I2-J2-K2/100)*H2*100, IF(A2=""BUY"",(J2-I2-K2/100)*H2*100, IF(regexmatch(A2,""Ass""),(J2-I2-K2/100)*H2*100, IF(A2=""SDI"",((J2-I2)*H2)-(K2), IF(A2="""",""""))))))"),"")</f>
        <v/>
      </c>
      <c r="N2" s="19" t="str">
        <f t="shared" ref="N2:N1141" si="1">IF(D2="","",(IF(D2-B2&lt;1,"1",D2-B2)))</f>
        <v/>
      </c>
      <c r="O2" s="20" t="str">
        <f t="shared" ref="O2:O1141" si="2">IF(M2="","",M2/N2)</f>
        <v/>
      </c>
      <c r="P2" s="21" t="str">
        <f t="shared" ref="P2:P1141" si="3">IF(J2="","",M2/L2)</f>
        <v/>
      </c>
      <c r="Q2" s="22" t="str">
        <f t="shared" ref="Q2:Q1141" si="4">IF(P2="","",(P2/(N2)*365))</f>
        <v/>
      </c>
      <c r="R2" s="23"/>
    </row>
    <row r="3">
      <c r="A3" s="24"/>
      <c r="B3" s="25"/>
      <c r="C3" s="25"/>
      <c r="D3" s="25"/>
      <c r="E3" s="24"/>
      <c r="F3" s="24"/>
      <c r="G3" s="26"/>
      <c r="H3" s="26"/>
      <c r="I3" s="27"/>
      <c r="J3" s="27"/>
      <c r="K3" s="28"/>
      <c r="L3" s="29"/>
      <c r="M3" s="30" t="str">
        <f>IFERROR(__xludf.DUMMYFUNCTION("IF(J3="""","""",IF(A3=""SELL"",(I3-J3-K3/100)*H3*100, IF(A3=""BUY"",(J3-I3-K3/100)*H3*100, IF(regexmatch(A3,""Ass""),(J3-I3-K3/100)*H3*100, IF(A3=""SDI"",((J3-I3)*H3)-(K3), IF(A3="""",""""))))))"),"")</f>
        <v/>
      </c>
      <c r="N3" s="31" t="str">
        <f t="shared" si="1"/>
        <v/>
      </c>
      <c r="O3" s="32" t="str">
        <f t="shared" si="2"/>
        <v/>
      </c>
      <c r="P3" s="33" t="str">
        <f t="shared" si="3"/>
        <v/>
      </c>
      <c r="Q3" s="34" t="str">
        <f t="shared" si="4"/>
        <v/>
      </c>
      <c r="R3" s="35"/>
    </row>
    <row r="4">
      <c r="A4" s="11"/>
      <c r="B4" s="12"/>
      <c r="C4" s="36"/>
      <c r="D4" s="12"/>
      <c r="E4" s="11"/>
      <c r="F4" s="11"/>
      <c r="G4" s="14"/>
      <c r="H4" s="14"/>
      <c r="I4" s="15"/>
      <c r="J4" s="15"/>
      <c r="K4" s="37"/>
      <c r="L4" s="17"/>
      <c r="M4" s="18" t="str">
        <f>IFERROR(__xludf.DUMMYFUNCTION("IF(J4="""","""",IF(A4=""SELL"",(I4-J4-K4/100)*H4*100, IF(A4=""BUY"",(J4-I4-K4/100)*H4*100, IF(regexmatch(A4,""Ass""),(J4-I4-K4/100)*H4*100, IF(A4=""SDI"",((J4-I4)*H4)-(K4), IF(A4="""",""""))))))"),"")</f>
        <v/>
      </c>
      <c r="N4" s="19" t="str">
        <f t="shared" si="1"/>
        <v/>
      </c>
      <c r="O4" s="20" t="str">
        <f t="shared" si="2"/>
        <v/>
      </c>
      <c r="P4" s="21" t="str">
        <f t="shared" si="3"/>
        <v/>
      </c>
      <c r="Q4" s="22" t="str">
        <f t="shared" si="4"/>
        <v/>
      </c>
      <c r="R4" s="23"/>
    </row>
    <row r="5">
      <c r="A5" s="24"/>
      <c r="B5" s="25"/>
      <c r="C5" s="25"/>
      <c r="D5" s="25"/>
      <c r="E5" s="24"/>
      <c r="F5" s="24"/>
      <c r="G5" s="26"/>
      <c r="H5" s="26"/>
      <c r="I5" s="27"/>
      <c r="J5" s="27"/>
      <c r="K5" s="38"/>
      <c r="L5" s="29"/>
      <c r="M5" s="30" t="str">
        <f>IFERROR(__xludf.DUMMYFUNCTION("IF(J5="""","""",IF(A5=""SELL"",(I5-J5-K5/100)*H5*100, IF(A5=""BUY"",(J5-I5-K5/100)*H5*100, IF(regexmatch(A5,""Ass""),(J5-I5-K5/100)*H5*100, IF(A5=""SDI"",((J5-I5)*H5)-(K5), IF(A5="""",""""))))))"),"")</f>
        <v/>
      </c>
      <c r="N5" s="31" t="str">
        <f t="shared" si="1"/>
        <v/>
      </c>
      <c r="O5" s="32" t="str">
        <f t="shared" si="2"/>
        <v/>
      </c>
      <c r="P5" s="33" t="str">
        <f t="shared" si="3"/>
        <v/>
      </c>
      <c r="Q5" s="34" t="str">
        <f t="shared" si="4"/>
        <v/>
      </c>
      <c r="R5" s="39"/>
    </row>
    <row r="6">
      <c r="A6" s="11"/>
      <c r="B6" s="13"/>
      <c r="C6" s="13"/>
      <c r="D6" s="13"/>
      <c r="E6" s="11"/>
      <c r="F6" s="40"/>
      <c r="G6" s="14"/>
      <c r="H6" s="11"/>
      <c r="I6" s="16"/>
      <c r="J6" s="16"/>
      <c r="K6" s="15"/>
      <c r="L6" s="41"/>
      <c r="M6" s="18" t="str">
        <f>IFERROR(__xludf.DUMMYFUNCTION("IF(J6="""","""",IF(A6=""SELL"",(I6-J6-K6/100)*H6*100, IF(A6=""BUY"",(J6-I6-K6/100)*H6*100, IF(regexmatch(A6,""Ass""),(J6-I6-K6/100)*H6*100, IF(A6=""SDI"",((J6-I6)*H6)-(K6), IF(A6="""",""""))))))"),"")</f>
        <v/>
      </c>
      <c r="N6" s="19" t="str">
        <f t="shared" si="1"/>
        <v/>
      </c>
      <c r="O6" s="20" t="str">
        <f t="shared" si="2"/>
        <v/>
      </c>
      <c r="P6" s="21" t="str">
        <f t="shared" si="3"/>
        <v/>
      </c>
      <c r="Q6" s="22" t="str">
        <f t="shared" si="4"/>
        <v/>
      </c>
      <c r="R6" s="42"/>
    </row>
    <row r="7">
      <c r="A7" s="24"/>
      <c r="B7" s="43"/>
      <c r="C7" s="43"/>
      <c r="D7" s="43"/>
      <c r="E7" s="24"/>
      <c r="F7" s="44"/>
      <c r="G7" s="26"/>
      <c r="H7" s="24"/>
      <c r="I7" s="28"/>
      <c r="J7" s="28"/>
      <c r="K7" s="27"/>
      <c r="L7" s="45"/>
      <c r="M7" s="30" t="str">
        <f>IFERROR(__xludf.DUMMYFUNCTION("IF(J7="""","""",IF(A7=""SELL"",(I7-J7-K7/100)*H7*100, IF(A7=""BUY"",(J7-I7-K7/100)*H7*100, IF(regexmatch(A7,""Ass""),(J7-I7-K7/100)*H7*100, IF(A7=""SDI"",((J7-I7)*H7)-(K7), IF(A7="""",""""))))))"),"")</f>
        <v/>
      </c>
      <c r="N7" s="31" t="str">
        <f t="shared" si="1"/>
        <v/>
      </c>
      <c r="O7" s="32" t="str">
        <f t="shared" si="2"/>
        <v/>
      </c>
      <c r="P7" s="33" t="str">
        <f t="shared" si="3"/>
        <v/>
      </c>
      <c r="Q7" s="34" t="str">
        <f t="shared" si="4"/>
        <v/>
      </c>
      <c r="R7" s="39"/>
    </row>
    <row r="8">
      <c r="A8" s="40"/>
      <c r="B8" s="13"/>
      <c r="C8" s="13"/>
      <c r="D8" s="13"/>
      <c r="E8" s="11"/>
      <c r="F8" s="40"/>
      <c r="G8" s="14"/>
      <c r="H8" s="11"/>
      <c r="I8" s="16"/>
      <c r="J8" s="16"/>
      <c r="K8" s="15"/>
      <c r="L8" s="41"/>
      <c r="M8" s="18" t="str">
        <f>IFERROR(__xludf.DUMMYFUNCTION("IF(J8="""","""",IF(A8=""SELL"",(I8-J8-K8/100)*H8*100, IF(A8=""BUY"",(J8-I8-K8/100)*H8*100, IF(regexmatch(A8,""Ass""),(J8-I8-K8/100)*H8*100, IF(A8=""SDI"",((J8-I8)*H8)-(K8), IF(A8="""",""""))))))"),"")</f>
        <v/>
      </c>
      <c r="N8" s="19" t="str">
        <f t="shared" si="1"/>
        <v/>
      </c>
      <c r="O8" s="20" t="str">
        <f t="shared" si="2"/>
        <v/>
      </c>
      <c r="P8" s="21" t="str">
        <f t="shared" si="3"/>
        <v/>
      </c>
      <c r="Q8" s="22" t="str">
        <f t="shared" si="4"/>
        <v/>
      </c>
      <c r="R8" s="23"/>
    </row>
    <row r="9">
      <c r="A9" s="44"/>
      <c r="B9" s="43"/>
      <c r="C9" s="43"/>
      <c r="D9" s="43"/>
      <c r="E9" s="24"/>
      <c r="F9" s="44"/>
      <c r="G9" s="26"/>
      <c r="H9" s="24"/>
      <c r="I9" s="28"/>
      <c r="J9" s="28"/>
      <c r="K9" s="27"/>
      <c r="L9" s="45"/>
      <c r="M9" s="30" t="str">
        <f>IFERROR(__xludf.DUMMYFUNCTION("IF(J9="""","""",IF(A9=""SELL"",(I9-J9-K9/100)*H9*100, IF(A9=""BUY"",(J9-I9-K9/100)*H9*100, IF(regexmatch(A9,""Ass""),(J9-I9-K9/100)*H9*100, IF(A9=""SDI"",((J9-I9)*H9)-(K9), IF(A9="""",""""))))))"),"")</f>
        <v/>
      </c>
      <c r="N9" s="31" t="str">
        <f t="shared" si="1"/>
        <v/>
      </c>
      <c r="O9" s="32" t="str">
        <f t="shared" si="2"/>
        <v/>
      </c>
      <c r="P9" s="33" t="str">
        <f t="shared" si="3"/>
        <v/>
      </c>
      <c r="Q9" s="34" t="str">
        <f t="shared" si="4"/>
        <v/>
      </c>
      <c r="R9" s="39"/>
    </row>
    <row r="10">
      <c r="A10" s="40"/>
      <c r="B10" s="13"/>
      <c r="C10" s="13"/>
      <c r="D10" s="13"/>
      <c r="E10" s="11"/>
      <c r="F10" s="40"/>
      <c r="G10" s="14"/>
      <c r="H10" s="11"/>
      <c r="I10" s="16"/>
      <c r="J10" s="16"/>
      <c r="K10" s="15"/>
      <c r="L10" s="41"/>
      <c r="M10" s="18" t="str">
        <f>IFERROR(__xludf.DUMMYFUNCTION("IF(J10="""","""",IF(A10=""SELL"",(I10-J10-K10/100)*H10*100, IF(A10=""BUY"",(J10-I10-K10/100)*H10*100, IF(regexmatch(A10,""Ass""),(J10-I10-K10/100)*H10*100, IF(A10=""SDI"",((J10-I10)*H10)-(K10), IF(A10="""",""""))))))"),"")</f>
        <v/>
      </c>
      <c r="N10" s="19" t="str">
        <f t="shared" si="1"/>
        <v/>
      </c>
      <c r="O10" s="20" t="str">
        <f t="shared" si="2"/>
        <v/>
      </c>
      <c r="P10" s="21" t="str">
        <f t="shared" si="3"/>
        <v/>
      </c>
      <c r="Q10" s="22" t="str">
        <f t="shared" si="4"/>
        <v/>
      </c>
      <c r="R10" s="23"/>
    </row>
    <row r="11">
      <c r="A11" s="44"/>
      <c r="B11" s="43"/>
      <c r="C11" s="43"/>
      <c r="D11" s="43"/>
      <c r="E11" s="24"/>
      <c r="F11" s="44"/>
      <c r="G11" s="26"/>
      <c r="H11" s="24"/>
      <c r="I11" s="28"/>
      <c r="J11" s="28"/>
      <c r="K11" s="27"/>
      <c r="L11" s="45"/>
      <c r="M11" s="30" t="str">
        <f>IFERROR(__xludf.DUMMYFUNCTION("IF(J11="""","""",IF(A11=""SELL"",(I11-J11-K11/100)*H11*100, IF(A11=""BUY"",(J11-I11-K11/100)*H11*100, IF(regexmatch(A11,""Ass""),(J11-I11-K11/100)*H11*100, IF(A11=""SDI"",((J11-I11)*H11)-(K11), IF(A11="""",""""))))))"),"")</f>
        <v/>
      </c>
      <c r="N11" s="31" t="str">
        <f t="shared" si="1"/>
        <v/>
      </c>
      <c r="O11" s="32" t="str">
        <f t="shared" si="2"/>
        <v/>
      </c>
      <c r="P11" s="33" t="str">
        <f t="shared" si="3"/>
        <v/>
      </c>
      <c r="Q11" s="34" t="str">
        <f t="shared" si="4"/>
        <v/>
      </c>
      <c r="R11" s="39"/>
    </row>
    <row r="12">
      <c r="A12" s="40"/>
      <c r="B12" s="13"/>
      <c r="C12" s="13"/>
      <c r="D12" s="13"/>
      <c r="E12" s="11"/>
      <c r="F12" s="40"/>
      <c r="G12" s="14"/>
      <c r="H12" s="11"/>
      <c r="I12" s="16"/>
      <c r="J12" s="16"/>
      <c r="K12" s="15"/>
      <c r="L12" s="41"/>
      <c r="M12" s="18" t="str">
        <f>IFERROR(__xludf.DUMMYFUNCTION("IF(J12="""","""",IF(A12=""SELL"",(I12-J12-K12/100)*H12*100, IF(A12=""BUY"",(J12-I12-K12/100)*H12*100, IF(regexmatch(A12,""Ass""),(J12-I12-K12/100)*H12*100, IF(A12=""SDI"",((J12-I12)*H12)-(K12), IF(A12="""",""""))))))"),"")</f>
        <v/>
      </c>
      <c r="N12" s="19" t="str">
        <f t="shared" si="1"/>
        <v/>
      </c>
      <c r="O12" s="20" t="str">
        <f t="shared" si="2"/>
        <v/>
      </c>
      <c r="P12" s="21" t="str">
        <f t="shared" si="3"/>
        <v/>
      </c>
      <c r="Q12" s="22" t="str">
        <f t="shared" si="4"/>
        <v/>
      </c>
      <c r="R12" s="23"/>
    </row>
    <row r="13">
      <c r="A13" s="44"/>
      <c r="B13" s="43"/>
      <c r="C13" s="43"/>
      <c r="D13" s="43"/>
      <c r="E13" s="24"/>
      <c r="F13" s="44"/>
      <c r="G13" s="26"/>
      <c r="H13" s="24"/>
      <c r="I13" s="28"/>
      <c r="J13" s="28"/>
      <c r="K13" s="27"/>
      <c r="L13" s="45"/>
      <c r="M13" s="30" t="str">
        <f>IFERROR(__xludf.DUMMYFUNCTION("IF(J13="""","""",IF(A13=""SELL"",(I13-J13-K13/100)*H13*100, IF(A13=""BUY"",(J13-I13-K13/100)*H13*100, IF(regexmatch(A13,""Ass""),(J13-I13-K13/100)*H13*100, IF(A13=""SDI"",((J13-I13)*H13)-(K13), IF(A13="""",""""))))))"),"")</f>
        <v/>
      </c>
      <c r="N13" s="31" t="str">
        <f t="shared" si="1"/>
        <v/>
      </c>
      <c r="O13" s="32" t="str">
        <f t="shared" si="2"/>
        <v/>
      </c>
      <c r="P13" s="33" t="str">
        <f t="shared" si="3"/>
        <v/>
      </c>
      <c r="Q13" s="34" t="str">
        <f t="shared" si="4"/>
        <v/>
      </c>
      <c r="R13" s="39"/>
    </row>
    <row r="14">
      <c r="A14" s="40"/>
      <c r="B14" s="13"/>
      <c r="C14" s="13"/>
      <c r="D14" s="13"/>
      <c r="E14" s="13"/>
      <c r="F14" s="40"/>
      <c r="G14" s="14"/>
      <c r="H14" s="11"/>
      <c r="I14" s="16"/>
      <c r="J14" s="16"/>
      <c r="K14" s="15"/>
      <c r="L14" s="46"/>
      <c r="M14" s="18" t="str">
        <f>IFERROR(__xludf.DUMMYFUNCTION("IF(J14="""","""",IF(A14=""SELL"",(I14-J14-K14/100)*H14*100, IF(A14=""BUY"",(J14-I14-K14/100)*H14*100, IF(regexmatch(A14,""Ass""),(J14-I14-K14/100)*H14*100, IF(A14=""SDI"",((J14-I14)*H14)-(K14), IF(A14="""",""""))))))"),"")</f>
        <v/>
      </c>
      <c r="N14" s="19" t="str">
        <f t="shared" si="1"/>
        <v/>
      </c>
      <c r="O14" s="20" t="str">
        <f t="shared" si="2"/>
        <v/>
      </c>
      <c r="P14" s="21" t="str">
        <f t="shared" si="3"/>
        <v/>
      </c>
      <c r="Q14" s="22" t="str">
        <f t="shared" si="4"/>
        <v/>
      </c>
      <c r="R14" s="23"/>
    </row>
    <row r="15">
      <c r="A15" s="44"/>
      <c r="B15" s="43"/>
      <c r="C15" s="43"/>
      <c r="D15" s="43"/>
      <c r="E15" s="43"/>
      <c r="F15" s="44"/>
      <c r="G15" s="26"/>
      <c r="H15" s="24"/>
      <c r="I15" s="28"/>
      <c r="J15" s="28"/>
      <c r="K15" s="27"/>
      <c r="L15" s="47"/>
      <c r="M15" s="30" t="str">
        <f>IFERROR(__xludf.DUMMYFUNCTION("IF(J15="""","""",IF(A15=""SELL"",(I15-J15-K15/100)*H15*100, IF(A15=""BUY"",(J15-I15-K15/100)*H15*100, IF(regexmatch(A15,""Ass""),(J15-I15-K15/100)*H15*100, IF(A15=""SDI"",((J15-I15)*H15)-(K15), IF(A15="""",""""))))))"),"")</f>
        <v/>
      </c>
      <c r="N15" s="31" t="str">
        <f t="shared" si="1"/>
        <v/>
      </c>
      <c r="O15" s="32" t="str">
        <f t="shared" si="2"/>
        <v/>
      </c>
      <c r="P15" s="33" t="str">
        <f t="shared" si="3"/>
        <v/>
      </c>
      <c r="Q15" s="34" t="str">
        <f t="shared" si="4"/>
        <v/>
      </c>
      <c r="R15" s="39"/>
    </row>
    <row r="16">
      <c r="A16" s="40"/>
      <c r="B16" s="13"/>
      <c r="C16" s="13"/>
      <c r="D16" s="13"/>
      <c r="E16" s="13"/>
      <c r="F16" s="40"/>
      <c r="G16" s="14"/>
      <c r="H16" s="11"/>
      <c r="I16" s="16"/>
      <c r="J16" s="16"/>
      <c r="K16" s="15"/>
      <c r="L16" s="46"/>
      <c r="M16" s="18" t="str">
        <f>IFERROR(__xludf.DUMMYFUNCTION("IF(J16="""","""",IF(A16=""SELL"",(I16-J16-K16/100)*H16*100, IF(A16=""BUY"",(J16-I16-K16/100)*H16*100, IF(regexmatch(A16,""Ass""),(J16-I16-K16/100)*H16*100, IF(A16=""SDI"",((J16-I16)*H16)-(K16), IF(A16="""",""""))))))"),"")</f>
        <v/>
      </c>
      <c r="N16" s="19" t="str">
        <f t="shared" si="1"/>
        <v/>
      </c>
      <c r="O16" s="20" t="str">
        <f t="shared" si="2"/>
        <v/>
      </c>
      <c r="P16" s="21" t="str">
        <f t="shared" si="3"/>
        <v/>
      </c>
      <c r="Q16" s="22" t="str">
        <f t="shared" si="4"/>
        <v/>
      </c>
      <c r="R16" s="23"/>
    </row>
    <row r="17">
      <c r="A17" s="44"/>
      <c r="B17" s="43"/>
      <c r="C17" s="43"/>
      <c r="D17" s="43"/>
      <c r="E17" s="43"/>
      <c r="F17" s="44"/>
      <c r="G17" s="26"/>
      <c r="H17" s="24"/>
      <c r="I17" s="28"/>
      <c r="J17" s="28"/>
      <c r="K17" s="27"/>
      <c r="L17" s="47"/>
      <c r="M17" s="30" t="str">
        <f>IFERROR(__xludf.DUMMYFUNCTION("IF(J17="""","""",IF(A17=""SELL"",(I17-J17-K17/100)*H17*100, IF(A17=""BUY"",(J17-I17-K17/100)*H17*100, IF(regexmatch(A17,""Ass""),(J17-I17-K17/100)*H17*100, IF(A17=""SDI"",((J17-I17)*H17)-(K17), IF(A17="""",""""))))))"),"")</f>
        <v/>
      </c>
      <c r="N17" s="31" t="str">
        <f t="shared" si="1"/>
        <v/>
      </c>
      <c r="O17" s="32" t="str">
        <f t="shared" si="2"/>
        <v/>
      </c>
      <c r="P17" s="33" t="str">
        <f t="shared" si="3"/>
        <v/>
      </c>
      <c r="Q17" s="34" t="str">
        <f t="shared" si="4"/>
        <v/>
      </c>
      <c r="R17" s="39"/>
    </row>
    <row r="18">
      <c r="A18" s="40"/>
      <c r="B18" s="13"/>
      <c r="C18" s="13"/>
      <c r="D18" s="13"/>
      <c r="E18" s="13"/>
      <c r="F18" s="40"/>
      <c r="G18" s="14"/>
      <c r="H18" s="11"/>
      <c r="I18" s="16"/>
      <c r="J18" s="16"/>
      <c r="K18" s="15"/>
      <c r="L18" s="46"/>
      <c r="M18" s="18" t="str">
        <f>IFERROR(__xludf.DUMMYFUNCTION("IF(J18="""","""",IF(A18=""SELL"",(I18-J18-K18/100)*H18*100, IF(A18=""BUY"",(J18-I18-K18/100)*H18*100, IF(regexmatch(A18,""Ass""),(J18-I18-K18/100)*H18*100, IF(A18=""SDI"",((J18-I18)*H18)-(K18), IF(A18="""",""""))))))"),"")</f>
        <v/>
      </c>
      <c r="N18" s="19" t="str">
        <f t="shared" si="1"/>
        <v/>
      </c>
      <c r="O18" s="20" t="str">
        <f t="shared" si="2"/>
        <v/>
      </c>
      <c r="P18" s="21" t="str">
        <f t="shared" si="3"/>
        <v/>
      </c>
      <c r="Q18" s="22" t="str">
        <f t="shared" si="4"/>
        <v/>
      </c>
      <c r="R18" s="23"/>
    </row>
    <row r="19">
      <c r="A19" s="44"/>
      <c r="B19" s="43"/>
      <c r="C19" s="43"/>
      <c r="D19" s="43"/>
      <c r="E19" s="43"/>
      <c r="F19" s="44"/>
      <c r="G19" s="47"/>
      <c r="H19" s="24"/>
      <c r="I19" s="28"/>
      <c r="J19" s="28"/>
      <c r="K19" s="27"/>
      <c r="L19" s="47"/>
      <c r="M19" s="30" t="str">
        <f>IFERROR(__xludf.DUMMYFUNCTION("IF(J19="""","""",IF(A19=""SELL"",(I19-J19-K19/100)*H19*100, IF(A19=""BUY"",(J19-I19-K19/100)*H19*100, IF(regexmatch(A19,""Ass""),(J19-I19-K19/100)*H19*100, IF(A19=""SDI"",((J19-I19)*H19)-(K19), IF(A19="""",""""))))))"),"")</f>
        <v/>
      </c>
      <c r="N19" s="31" t="str">
        <f t="shared" si="1"/>
        <v/>
      </c>
      <c r="O19" s="32" t="str">
        <f t="shared" si="2"/>
        <v/>
      </c>
      <c r="P19" s="33" t="str">
        <f t="shared" si="3"/>
        <v/>
      </c>
      <c r="Q19" s="34" t="str">
        <f t="shared" si="4"/>
        <v/>
      </c>
      <c r="R19" s="39"/>
    </row>
    <row r="20">
      <c r="A20" s="40"/>
      <c r="B20" s="13"/>
      <c r="C20" s="13"/>
      <c r="D20" s="13"/>
      <c r="E20" s="13"/>
      <c r="F20" s="40"/>
      <c r="G20" s="46"/>
      <c r="H20" s="11"/>
      <c r="I20" s="16"/>
      <c r="J20" s="16"/>
      <c r="K20" s="15"/>
      <c r="L20" s="46"/>
      <c r="M20" s="18" t="str">
        <f>IFERROR(__xludf.DUMMYFUNCTION("IF(J20="""","""",IF(A20=""SELL"",(I20-J20-K20/100)*H20*100, IF(A20=""BUY"",(J20-I20-K20/100)*H20*100, IF(regexmatch(A20,""Ass""),(J20-I20-K20/100)*H20*100, IF(A20=""SDI"",((J20-I20)*H20)-(K20), IF(A20="""",""""))))))"),"")</f>
        <v/>
      </c>
      <c r="N20" s="19" t="str">
        <f t="shared" si="1"/>
        <v/>
      </c>
      <c r="O20" s="20" t="str">
        <f t="shared" si="2"/>
        <v/>
      </c>
      <c r="P20" s="21" t="str">
        <f t="shared" si="3"/>
        <v/>
      </c>
      <c r="Q20" s="22" t="str">
        <f t="shared" si="4"/>
        <v/>
      </c>
      <c r="R20" s="23"/>
    </row>
    <row r="21">
      <c r="A21" s="44"/>
      <c r="B21" s="43"/>
      <c r="C21" s="43"/>
      <c r="D21" s="43"/>
      <c r="E21" s="43"/>
      <c r="F21" s="44"/>
      <c r="G21" s="47"/>
      <c r="H21" s="24"/>
      <c r="I21" s="28"/>
      <c r="J21" s="28"/>
      <c r="K21" s="27"/>
      <c r="L21" s="47"/>
      <c r="M21" s="30" t="str">
        <f>IFERROR(__xludf.DUMMYFUNCTION("IF(J21="""","""",IF(A21=""SELL"",(I21-J21-K21/100)*H21*100, IF(A21=""BUY"",(J21-I21-K21/100)*H21*100, IF(regexmatch(A21,""Ass""),(J21-I21-K21/100)*H21*100, IF(A21=""SDI"",((J21-I21)*H21)-(K21), IF(A21="""",""""))))))"),"")</f>
        <v/>
      </c>
      <c r="N21" s="31" t="str">
        <f t="shared" si="1"/>
        <v/>
      </c>
      <c r="O21" s="32" t="str">
        <f t="shared" si="2"/>
        <v/>
      </c>
      <c r="P21" s="33" t="str">
        <f t="shared" si="3"/>
        <v/>
      </c>
      <c r="Q21" s="34" t="str">
        <f t="shared" si="4"/>
        <v/>
      </c>
      <c r="R21" s="39"/>
    </row>
    <row r="22">
      <c r="A22" s="40"/>
      <c r="B22" s="13"/>
      <c r="C22" s="13"/>
      <c r="D22" s="13"/>
      <c r="E22" s="13"/>
      <c r="F22" s="40"/>
      <c r="G22" s="46"/>
      <c r="H22" s="11"/>
      <c r="I22" s="16"/>
      <c r="J22" s="16"/>
      <c r="K22" s="15"/>
      <c r="L22" s="46"/>
      <c r="M22" s="18" t="str">
        <f>IFERROR(__xludf.DUMMYFUNCTION("IF(J22="""","""",IF(A22=""SELL"",(I22-J22-K22/100)*H22*100, IF(A22=""BUY"",(J22-I22-K22/100)*H22*100, IF(regexmatch(A22,""Ass""),(J22-I22-K22/100)*H22*100, IF(A22=""SDI"",((J22-I22)*H22)-(K22), IF(A22="""",""""))))))"),"")</f>
        <v/>
      </c>
      <c r="N22" s="19" t="str">
        <f t="shared" si="1"/>
        <v/>
      </c>
      <c r="O22" s="20" t="str">
        <f t="shared" si="2"/>
        <v/>
      </c>
      <c r="P22" s="21" t="str">
        <f t="shared" si="3"/>
        <v/>
      </c>
      <c r="Q22" s="22" t="str">
        <f t="shared" si="4"/>
        <v/>
      </c>
      <c r="R22" s="23"/>
    </row>
    <row r="23">
      <c r="A23" s="44"/>
      <c r="B23" s="43"/>
      <c r="C23" s="43"/>
      <c r="D23" s="43"/>
      <c r="E23" s="43"/>
      <c r="F23" s="44"/>
      <c r="G23" s="47"/>
      <c r="H23" s="24"/>
      <c r="I23" s="28"/>
      <c r="J23" s="28"/>
      <c r="K23" s="27"/>
      <c r="L23" s="47"/>
      <c r="M23" s="30" t="str">
        <f>IFERROR(__xludf.DUMMYFUNCTION("IF(J23="""","""",IF(A23=""SELL"",(I23-J23-K23/100)*H23*100, IF(A23=""BUY"",(J23-I23-K23/100)*H23*100, IF(regexmatch(A23,""Ass""),(J23-I23-K23/100)*H23*100, IF(A23=""SDI"",((J23-I23)*H23)-(K23), IF(A23="""",""""))))))"),"")</f>
        <v/>
      </c>
      <c r="N23" s="31" t="str">
        <f t="shared" si="1"/>
        <v/>
      </c>
      <c r="O23" s="32" t="str">
        <f t="shared" si="2"/>
        <v/>
      </c>
      <c r="P23" s="33" t="str">
        <f t="shared" si="3"/>
        <v/>
      </c>
      <c r="Q23" s="34" t="str">
        <f t="shared" si="4"/>
        <v/>
      </c>
      <c r="R23" s="39"/>
    </row>
    <row r="24">
      <c r="A24" s="40"/>
      <c r="B24" s="13"/>
      <c r="C24" s="13"/>
      <c r="D24" s="13"/>
      <c r="E24" s="13"/>
      <c r="F24" s="40"/>
      <c r="G24" s="46"/>
      <c r="H24" s="11"/>
      <c r="I24" s="16"/>
      <c r="J24" s="16"/>
      <c r="K24" s="15"/>
      <c r="L24" s="46"/>
      <c r="M24" s="18" t="str">
        <f>IFERROR(__xludf.DUMMYFUNCTION("IF(J24="""","""",IF(A24=""SELL"",(I24-J24-K24/100)*H24*100, IF(A24=""BUY"",(J24-I24-K24/100)*H24*100, IF(regexmatch(A24,""Ass""),(J24-I24-K24/100)*H24*100, IF(A24=""SDI"",((J24-I24)*H24)-(K24), IF(A24="""",""""))))))"),"")</f>
        <v/>
      </c>
      <c r="N24" s="19" t="str">
        <f t="shared" si="1"/>
        <v/>
      </c>
      <c r="O24" s="20" t="str">
        <f t="shared" si="2"/>
        <v/>
      </c>
      <c r="P24" s="21" t="str">
        <f t="shared" si="3"/>
        <v/>
      </c>
      <c r="Q24" s="22" t="str">
        <f t="shared" si="4"/>
        <v/>
      </c>
      <c r="R24" s="23"/>
    </row>
    <row r="25">
      <c r="A25" s="44"/>
      <c r="B25" s="43"/>
      <c r="C25" s="43"/>
      <c r="D25" s="43"/>
      <c r="E25" s="43"/>
      <c r="F25" s="44"/>
      <c r="G25" s="47"/>
      <c r="H25" s="24"/>
      <c r="I25" s="28"/>
      <c r="J25" s="28"/>
      <c r="K25" s="27"/>
      <c r="L25" s="47"/>
      <c r="M25" s="30" t="str">
        <f>IFERROR(__xludf.DUMMYFUNCTION("IF(J25="""","""",IF(A25=""SELL"",(I25-J25-K25/100)*H25*100, IF(A25=""BUY"",(J25-I25-K25/100)*H25*100, IF(regexmatch(A25,""Ass""),(J25-I25-K25/100)*H25*100, IF(A25=""SDI"",((J25-I25)*H25)-(K25), IF(A25="""",""""))))))"),"")</f>
        <v/>
      </c>
      <c r="N25" s="31" t="str">
        <f t="shared" si="1"/>
        <v/>
      </c>
      <c r="O25" s="32" t="str">
        <f t="shared" si="2"/>
        <v/>
      </c>
      <c r="P25" s="33" t="str">
        <f t="shared" si="3"/>
        <v/>
      </c>
      <c r="Q25" s="34" t="str">
        <f t="shared" si="4"/>
        <v/>
      </c>
      <c r="R25" s="39"/>
    </row>
    <row r="26">
      <c r="A26" s="40"/>
      <c r="B26" s="13"/>
      <c r="C26" s="13"/>
      <c r="D26" s="13"/>
      <c r="E26" s="13"/>
      <c r="F26" s="40"/>
      <c r="G26" s="46"/>
      <c r="H26" s="11"/>
      <c r="I26" s="16"/>
      <c r="J26" s="16"/>
      <c r="K26" s="15"/>
      <c r="L26" s="46"/>
      <c r="M26" s="18" t="str">
        <f>IFERROR(__xludf.DUMMYFUNCTION("IF(J26="""","""",IF(A26=""SELL"",(I26-J26-K26/100)*H26*100, IF(A26=""BUY"",(J26-I26-K26/100)*H26*100, IF(regexmatch(A26,""Ass""),(J26-I26-K26/100)*H26*100, IF(A26=""SDI"",((J26-I26)*H26)-(K26), IF(A26="""",""""))))))"),"")</f>
        <v/>
      </c>
      <c r="N26" s="19" t="str">
        <f t="shared" si="1"/>
        <v/>
      </c>
      <c r="O26" s="20" t="str">
        <f t="shared" si="2"/>
        <v/>
      </c>
      <c r="P26" s="21" t="str">
        <f t="shared" si="3"/>
        <v/>
      </c>
      <c r="Q26" s="22" t="str">
        <f t="shared" si="4"/>
        <v/>
      </c>
      <c r="R26" s="23"/>
    </row>
    <row r="27">
      <c r="A27" s="44"/>
      <c r="B27" s="43"/>
      <c r="C27" s="43"/>
      <c r="D27" s="43"/>
      <c r="E27" s="43"/>
      <c r="F27" s="44"/>
      <c r="G27" s="47"/>
      <c r="H27" s="24"/>
      <c r="I27" s="28"/>
      <c r="J27" s="28"/>
      <c r="K27" s="27"/>
      <c r="L27" s="47"/>
      <c r="M27" s="30" t="str">
        <f>IFERROR(__xludf.DUMMYFUNCTION("IF(J27="""","""",IF(A27=""SELL"",(I27-J27-K27/100)*H27*100, IF(A27=""BUY"",(J27-I27-K27/100)*H27*100, IF(regexmatch(A27,""Ass""),(J27-I27-K27/100)*H27*100, IF(A27=""SDI"",((J27-I27)*H27)-(K27), IF(A27="""",""""))))))"),"")</f>
        <v/>
      </c>
      <c r="N27" s="31" t="str">
        <f t="shared" si="1"/>
        <v/>
      </c>
      <c r="O27" s="32" t="str">
        <f t="shared" si="2"/>
        <v/>
      </c>
      <c r="P27" s="33" t="str">
        <f t="shared" si="3"/>
        <v/>
      </c>
      <c r="Q27" s="34" t="str">
        <f t="shared" si="4"/>
        <v/>
      </c>
      <c r="R27" s="39"/>
    </row>
    <row r="28">
      <c r="A28" s="40"/>
      <c r="B28" s="13"/>
      <c r="C28" s="13"/>
      <c r="D28" s="13"/>
      <c r="E28" s="13"/>
      <c r="F28" s="40"/>
      <c r="G28" s="46"/>
      <c r="H28" s="11"/>
      <c r="I28" s="16"/>
      <c r="J28" s="16"/>
      <c r="K28" s="15"/>
      <c r="L28" s="46"/>
      <c r="M28" s="18" t="str">
        <f>IFERROR(__xludf.DUMMYFUNCTION("IF(J28="""","""",IF(A28=""SELL"",(I28-J28-K28/100)*H28*100, IF(A28=""BUY"",(J28-I28-K28/100)*H28*100, IF(regexmatch(A28,""Ass""),(J28-I28-K28/100)*H28*100, IF(A28=""SDI"",((J28-I28)*H28)-(K28), IF(A28="""",""""))))))"),"")</f>
        <v/>
      </c>
      <c r="N28" s="19" t="str">
        <f t="shared" si="1"/>
        <v/>
      </c>
      <c r="O28" s="20" t="str">
        <f t="shared" si="2"/>
        <v/>
      </c>
      <c r="P28" s="21" t="str">
        <f t="shared" si="3"/>
        <v/>
      </c>
      <c r="Q28" s="22" t="str">
        <f t="shared" si="4"/>
        <v/>
      </c>
      <c r="R28" s="23"/>
    </row>
    <row r="29">
      <c r="A29" s="44"/>
      <c r="B29" s="43"/>
      <c r="C29" s="43"/>
      <c r="D29" s="43"/>
      <c r="E29" s="43"/>
      <c r="F29" s="44"/>
      <c r="G29" s="47"/>
      <c r="H29" s="24"/>
      <c r="I29" s="28"/>
      <c r="J29" s="28"/>
      <c r="K29" s="27"/>
      <c r="L29" s="47"/>
      <c r="M29" s="30" t="str">
        <f>IFERROR(__xludf.DUMMYFUNCTION("IF(J29="""","""",IF(A29=""SELL"",(I29-J29-K29/100)*H29*100, IF(A29=""BUY"",(J29-I29-K29/100)*H29*100, IF(regexmatch(A29,""Ass""),(J29-I29-K29/100)*H29*100, IF(A29=""SDI"",((J29-I29)*H29)-(K29), IF(A29="""",""""))))))"),"")</f>
        <v/>
      </c>
      <c r="N29" s="31" t="str">
        <f t="shared" si="1"/>
        <v/>
      </c>
      <c r="O29" s="32" t="str">
        <f t="shared" si="2"/>
        <v/>
      </c>
      <c r="P29" s="33" t="str">
        <f t="shared" si="3"/>
        <v/>
      </c>
      <c r="Q29" s="34" t="str">
        <f t="shared" si="4"/>
        <v/>
      </c>
      <c r="R29" s="39"/>
    </row>
    <row r="30">
      <c r="A30" s="40"/>
      <c r="B30" s="13"/>
      <c r="C30" s="13"/>
      <c r="D30" s="13"/>
      <c r="E30" s="13"/>
      <c r="F30" s="40"/>
      <c r="G30" s="46"/>
      <c r="H30" s="11"/>
      <c r="I30" s="16"/>
      <c r="J30" s="16"/>
      <c r="K30" s="15"/>
      <c r="L30" s="46"/>
      <c r="M30" s="18" t="str">
        <f>IFERROR(__xludf.DUMMYFUNCTION("IF(J30="""","""",IF(A30=""SELL"",(I30-J30-K30/100)*H30*100, IF(A30=""BUY"",(J30-I30-K30/100)*H30*100, IF(regexmatch(A30,""Ass""),(J30-I30-K30/100)*H30*100, IF(A30=""SDI"",((J30-I30)*H30)-(K30), IF(A30="""",""""))))))"),"")</f>
        <v/>
      </c>
      <c r="N30" s="19" t="str">
        <f t="shared" si="1"/>
        <v/>
      </c>
      <c r="O30" s="20" t="str">
        <f t="shared" si="2"/>
        <v/>
      </c>
      <c r="P30" s="21" t="str">
        <f t="shared" si="3"/>
        <v/>
      </c>
      <c r="Q30" s="22" t="str">
        <f t="shared" si="4"/>
        <v/>
      </c>
      <c r="R30" s="23"/>
    </row>
    <row r="31">
      <c r="A31" s="44"/>
      <c r="B31" s="43"/>
      <c r="C31" s="43"/>
      <c r="D31" s="43"/>
      <c r="E31" s="43"/>
      <c r="F31" s="44"/>
      <c r="G31" s="47"/>
      <c r="H31" s="24"/>
      <c r="I31" s="28"/>
      <c r="J31" s="28"/>
      <c r="K31" s="27"/>
      <c r="L31" s="47"/>
      <c r="M31" s="30" t="str">
        <f>IFERROR(__xludf.DUMMYFUNCTION("IF(J31="""","""",IF(A31=""SELL"",(I31-J31-K31/100)*H31*100, IF(A31=""BUY"",(J31-I31-K31/100)*H31*100, IF(regexmatch(A31,""Ass""),(J31-I31-K31/100)*H31*100, IF(A31=""SDI"",((J31-I31)*H31)-(K31), IF(A31="""",""""))))))"),"")</f>
        <v/>
      </c>
      <c r="N31" s="31" t="str">
        <f t="shared" si="1"/>
        <v/>
      </c>
      <c r="O31" s="32" t="str">
        <f t="shared" si="2"/>
        <v/>
      </c>
      <c r="P31" s="33" t="str">
        <f t="shared" si="3"/>
        <v/>
      </c>
      <c r="Q31" s="34" t="str">
        <f t="shared" si="4"/>
        <v/>
      </c>
      <c r="R31" s="39"/>
    </row>
    <row r="32">
      <c r="A32" s="40"/>
      <c r="B32" s="13"/>
      <c r="C32" s="13"/>
      <c r="D32" s="13"/>
      <c r="E32" s="13"/>
      <c r="F32" s="40"/>
      <c r="G32" s="46"/>
      <c r="H32" s="11"/>
      <c r="I32" s="16"/>
      <c r="J32" s="16"/>
      <c r="K32" s="15"/>
      <c r="L32" s="46"/>
      <c r="M32" s="18" t="str">
        <f>IFERROR(__xludf.DUMMYFUNCTION("IF(J32="""","""",IF(A32=""SELL"",(I32-J32-K32/100)*H32*100, IF(A32=""BUY"",(J32-I32-K32/100)*H32*100, IF(regexmatch(A32,""Ass""),(J32-I32-K32/100)*H32*100, IF(A32=""SDI"",((J32-I32)*H32)-(K32), IF(A32="""",""""))))))"),"")</f>
        <v/>
      </c>
      <c r="N32" s="19" t="str">
        <f t="shared" si="1"/>
        <v/>
      </c>
      <c r="O32" s="20" t="str">
        <f t="shared" si="2"/>
        <v/>
      </c>
      <c r="P32" s="21" t="str">
        <f t="shared" si="3"/>
        <v/>
      </c>
      <c r="Q32" s="22" t="str">
        <f t="shared" si="4"/>
        <v/>
      </c>
      <c r="R32" s="23"/>
    </row>
    <row r="33">
      <c r="A33" s="44"/>
      <c r="B33" s="43"/>
      <c r="C33" s="43"/>
      <c r="D33" s="43"/>
      <c r="E33" s="43"/>
      <c r="F33" s="44"/>
      <c r="G33" s="47"/>
      <c r="H33" s="24"/>
      <c r="I33" s="28"/>
      <c r="J33" s="28"/>
      <c r="K33" s="27"/>
      <c r="L33" s="47"/>
      <c r="M33" s="30" t="str">
        <f>IFERROR(__xludf.DUMMYFUNCTION("IF(J33="""","""",IF(A33=""SELL"",(I33-J33-K33/100)*H33*100, IF(A33=""BUY"",(J33-I33-K33/100)*H33*100, IF(regexmatch(A33,""Ass""),(J33-I33-K33/100)*H33*100, IF(A33=""SDI"",((J33-I33)*H33)-(K33), IF(A33="""",""""))))))"),"")</f>
        <v/>
      </c>
      <c r="N33" s="31" t="str">
        <f t="shared" si="1"/>
        <v/>
      </c>
      <c r="O33" s="32" t="str">
        <f t="shared" si="2"/>
        <v/>
      </c>
      <c r="P33" s="33" t="str">
        <f t="shared" si="3"/>
        <v/>
      </c>
      <c r="Q33" s="34" t="str">
        <f t="shared" si="4"/>
        <v/>
      </c>
      <c r="R33" s="39"/>
    </row>
    <row r="34">
      <c r="A34" s="40"/>
      <c r="B34" s="13"/>
      <c r="C34" s="13"/>
      <c r="D34" s="13"/>
      <c r="E34" s="13"/>
      <c r="F34" s="40"/>
      <c r="G34" s="46"/>
      <c r="H34" s="11"/>
      <c r="I34" s="16"/>
      <c r="J34" s="16"/>
      <c r="K34" s="15"/>
      <c r="L34" s="46"/>
      <c r="M34" s="18" t="str">
        <f>IFERROR(__xludf.DUMMYFUNCTION("IF(J34="""","""",IF(A34=""SELL"",(I34-J34-K34/100)*H34*100, IF(A34=""BUY"",(J34-I34-K34/100)*H34*100, IF(regexmatch(A34,""Ass""),(J34-I34-K34/100)*H34*100, IF(A34=""SDI"",((J34-I34)*H34)-(K34), IF(A34="""",""""))))))"),"")</f>
        <v/>
      </c>
      <c r="N34" s="19" t="str">
        <f t="shared" si="1"/>
        <v/>
      </c>
      <c r="O34" s="20" t="str">
        <f t="shared" si="2"/>
        <v/>
      </c>
      <c r="P34" s="21" t="str">
        <f t="shared" si="3"/>
        <v/>
      </c>
      <c r="Q34" s="22" t="str">
        <f t="shared" si="4"/>
        <v/>
      </c>
      <c r="R34" s="23"/>
    </row>
    <row r="35">
      <c r="A35" s="44"/>
      <c r="B35" s="43"/>
      <c r="C35" s="43"/>
      <c r="D35" s="43"/>
      <c r="E35" s="43"/>
      <c r="F35" s="44"/>
      <c r="G35" s="47"/>
      <c r="H35" s="24"/>
      <c r="I35" s="28"/>
      <c r="J35" s="28"/>
      <c r="K35" s="27"/>
      <c r="L35" s="47"/>
      <c r="M35" s="30" t="str">
        <f>IFERROR(__xludf.DUMMYFUNCTION("IF(J35="""","""",IF(A35=""SELL"",(I35-J35-K35/100)*H35*100, IF(A35=""BUY"",(J35-I35-K35/100)*H35*100, IF(regexmatch(A35,""Ass""),(J35-I35-K35/100)*H35*100, IF(A35=""SDI"",((J35-I35)*H35)-(K35), IF(A35="""",""""))))))"),"")</f>
        <v/>
      </c>
      <c r="N35" s="31" t="str">
        <f t="shared" si="1"/>
        <v/>
      </c>
      <c r="O35" s="32" t="str">
        <f t="shared" si="2"/>
        <v/>
      </c>
      <c r="P35" s="33" t="str">
        <f t="shared" si="3"/>
        <v/>
      </c>
      <c r="Q35" s="34" t="str">
        <f t="shared" si="4"/>
        <v/>
      </c>
      <c r="R35" s="39"/>
    </row>
    <row r="36">
      <c r="A36" s="40"/>
      <c r="B36" s="13"/>
      <c r="C36" s="13"/>
      <c r="D36" s="13"/>
      <c r="E36" s="13"/>
      <c r="F36" s="40"/>
      <c r="G36" s="46"/>
      <c r="H36" s="11"/>
      <c r="I36" s="16"/>
      <c r="J36" s="16"/>
      <c r="K36" s="15"/>
      <c r="L36" s="46"/>
      <c r="M36" s="18" t="str">
        <f>IFERROR(__xludf.DUMMYFUNCTION("IF(J36="""","""",IF(A36=""SELL"",(I36-J36-K36/100)*H36*100, IF(A36=""BUY"",(J36-I36-K36/100)*H36*100, IF(regexmatch(A36,""Ass""),(J36-I36-K36/100)*H36*100, IF(A36=""SDI"",((J36-I36)*H36)-(K36), IF(A36="""",""""))))))"),"")</f>
        <v/>
      </c>
      <c r="N36" s="19" t="str">
        <f t="shared" si="1"/>
        <v/>
      </c>
      <c r="O36" s="20" t="str">
        <f t="shared" si="2"/>
        <v/>
      </c>
      <c r="P36" s="21" t="str">
        <f t="shared" si="3"/>
        <v/>
      </c>
      <c r="Q36" s="22" t="str">
        <f t="shared" si="4"/>
        <v/>
      </c>
      <c r="R36" s="23"/>
    </row>
    <row r="37">
      <c r="A37" s="44"/>
      <c r="B37" s="43"/>
      <c r="C37" s="43"/>
      <c r="D37" s="43"/>
      <c r="E37" s="43"/>
      <c r="F37" s="44"/>
      <c r="G37" s="47"/>
      <c r="H37" s="24"/>
      <c r="I37" s="28"/>
      <c r="J37" s="28"/>
      <c r="K37" s="27"/>
      <c r="L37" s="47"/>
      <c r="M37" s="30" t="str">
        <f>IFERROR(__xludf.DUMMYFUNCTION("IF(J37="""","""",IF(A37=""SELL"",(I37-J37-K37/100)*H37*100, IF(A37=""BUY"",(J37-I37-K37/100)*H37*100, IF(regexmatch(A37,""Ass""),(J37-I37-K37/100)*H37*100, IF(A37=""SDI"",((J37-I37)*H37)-(K37), IF(A37="""",""""))))))"),"")</f>
        <v/>
      </c>
      <c r="N37" s="31" t="str">
        <f t="shared" si="1"/>
        <v/>
      </c>
      <c r="O37" s="32" t="str">
        <f t="shared" si="2"/>
        <v/>
      </c>
      <c r="P37" s="33" t="str">
        <f t="shared" si="3"/>
        <v/>
      </c>
      <c r="Q37" s="34" t="str">
        <f t="shared" si="4"/>
        <v/>
      </c>
      <c r="R37" s="39"/>
    </row>
    <row r="38">
      <c r="A38" s="40"/>
      <c r="B38" s="13"/>
      <c r="C38" s="13"/>
      <c r="D38" s="13"/>
      <c r="E38" s="13"/>
      <c r="F38" s="40"/>
      <c r="G38" s="46"/>
      <c r="H38" s="11"/>
      <c r="I38" s="16"/>
      <c r="J38" s="16"/>
      <c r="K38" s="15"/>
      <c r="L38" s="46"/>
      <c r="M38" s="18" t="str">
        <f>IFERROR(__xludf.DUMMYFUNCTION("IF(J38="""","""",IF(A38=""SELL"",(I38-J38-K38/100)*H38*100, IF(A38=""BUY"",(J38-I38-K38/100)*H38*100, IF(regexmatch(A38,""Ass""),(J38-I38-K38/100)*H38*100, IF(A38=""SDI"",((J38-I38)*H38)-(K38), IF(A38="""",""""))))))"),"")</f>
        <v/>
      </c>
      <c r="N38" s="19" t="str">
        <f t="shared" si="1"/>
        <v/>
      </c>
      <c r="O38" s="20" t="str">
        <f t="shared" si="2"/>
        <v/>
      </c>
      <c r="P38" s="21" t="str">
        <f t="shared" si="3"/>
        <v/>
      </c>
      <c r="Q38" s="22" t="str">
        <f t="shared" si="4"/>
        <v/>
      </c>
      <c r="R38" s="23"/>
    </row>
    <row r="39">
      <c r="A39" s="44"/>
      <c r="B39" s="43"/>
      <c r="C39" s="43"/>
      <c r="D39" s="43"/>
      <c r="E39" s="43"/>
      <c r="F39" s="44"/>
      <c r="G39" s="47"/>
      <c r="H39" s="24"/>
      <c r="I39" s="28"/>
      <c r="J39" s="28"/>
      <c r="K39" s="27"/>
      <c r="L39" s="47"/>
      <c r="M39" s="30" t="str">
        <f>IFERROR(__xludf.DUMMYFUNCTION("IF(J39="""","""",IF(A39=""SELL"",(I39-J39-K39/100)*H39*100, IF(A39=""BUY"",(J39-I39-K39/100)*H39*100, IF(regexmatch(A39,""Ass""),(J39-I39-K39/100)*H39*100, IF(A39=""SDI"",((J39-I39)*H39)-(K39), IF(A39="""",""""))))))"),"")</f>
        <v/>
      </c>
      <c r="N39" s="31" t="str">
        <f t="shared" si="1"/>
        <v/>
      </c>
      <c r="O39" s="32" t="str">
        <f t="shared" si="2"/>
        <v/>
      </c>
      <c r="P39" s="33" t="str">
        <f t="shared" si="3"/>
        <v/>
      </c>
      <c r="Q39" s="34" t="str">
        <f t="shared" si="4"/>
        <v/>
      </c>
      <c r="R39" s="39"/>
    </row>
    <row r="40">
      <c r="A40" s="40"/>
      <c r="B40" s="13"/>
      <c r="C40" s="13"/>
      <c r="D40" s="13"/>
      <c r="E40" s="13"/>
      <c r="F40" s="40"/>
      <c r="G40" s="46"/>
      <c r="H40" s="11"/>
      <c r="I40" s="16"/>
      <c r="J40" s="16"/>
      <c r="K40" s="15"/>
      <c r="L40" s="46"/>
      <c r="M40" s="18" t="str">
        <f>IFERROR(__xludf.DUMMYFUNCTION("IF(J40="""","""",IF(A40=""SELL"",(I40-J40-K40/100)*H40*100, IF(A40=""BUY"",(J40-I40-K40/100)*H40*100, IF(regexmatch(A40,""Ass""),(J40-I40-K40/100)*H40*100, IF(A40=""SDI"",((J40-I40)*H40)-(K40), IF(A40="""",""""))))))"),"")</f>
        <v/>
      </c>
      <c r="N40" s="19" t="str">
        <f t="shared" si="1"/>
        <v/>
      </c>
      <c r="O40" s="20" t="str">
        <f t="shared" si="2"/>
        <v/>
      </c>
      <c r="P40" s="21" t="str">
        <f t="shared" si="3"/>
        <v/>
      </c>
      <c r="Q40" s="22" t="str">
        <f t="shared" si="4"/>
        <v/>
      </c>
      <c r="R40" s="23"/>
    </row>
    <row r="41">
      <c r="A41" s="44"/>
      <c r="B41" s="43"/>
      <c r="C41" s="43"/>
      <c r="D41" s="43"/>
      <c r="E41" s="43"/>
      <c r="F41" s="44"/>
      <c r="G41" s="47"/>
      <c r="H41" s="24"/>
      <c r="I41" s="28"/>
      <c r="J41" s="28"/>
      <c r="K41" s="27"/>
      <c r="L41" s="47"/>
      <c r="M41" s="30" t="str">
        <f>IFERROR(__xludf.DUMMYFUNCTION("IF(J41="""","""",IF(A41=""SELL"",(I41-J41-K41/100)*H41*100, IF(A41=""BUY"",(J41-I41-K41/100)*H41*100, IF(regexmatch(A41,""Ass""),(J41-I41-K41/100)*H41*100, IF(A41=""SDI"",((J41-I41)*H41)-(K41), IF(A41="""",""""))))))"),"")</f>
        <v/>
      </c>
      <c r="N41" s="31" t="str">
        <f t="shared" si="1"/>
        <v/>
      </c>
      <c r="O41" s="32" t="str">
        <f t="shared" si="2"/>
        <v/>
      </c>
      <c r="P41" s="33" t="str">
        <f t="shared" si="3"/>
        <v/>
      </c>
      <c r="Q41" s="34" t="str">
        <f t="shared" si="4"/>
        <v/>
      </c>
      <c r="R41" s="39"/>
    </row>
    <row r="42">
      <c r="A42" s="40"/>
      <c r="B42" s="13"/>
      <c r="C42" s="13"/>
      <c r="D42" s="13"/>
      <c r="E42" s="13"/>
      <c r="F42" s="40"/>
      <c r="G42" s="46"/>
      <c r="H42" s="11"/>
      <c r="I42" s="16"/>
      <c r="J42" s="16"/>
      <c r="K42" s="15"/>
      <c r="L42" s="46"/>
      <c r="M42" s="18" t="str">
        <f>IFERROR(__xludf.DUMMYFUNCTION("IF(J42="""","""",IF(A42=""SELL"",(I42-J42-K42/100)*H42*100, IF(A42=""BUY"",(J42-I42-K42/100)*H42*100, IF(regexmatch(A42,""Ass""),(J42-I42-K42/100)*H42*100, IF(A42=""SDI"",((J42-I42)*H42)-(K42), IF(A42="""",""""))))))"),"")</f>
        <v/>
      </c>
      <c r="N42" s="19" t="str">
        <f t="shared" si="1"/>
        <v/>
      </c>
      <c r="O42" s="20" t="str">
        <f t="shared" si="2"/>
        <v/>
      </c>
      <c r="P42" s="21" t="str">
        <f t="shared" si="3"/>
        <v/>
      </c>
      <c r="Q42" s="22" t="str">
        <f t="shared" si="4"/>
        <v/>
      </c>
      <c r="R42" s="23"/>
    </row>
    <row r="43">
      <c r="A43" s="44"/>
      <c r="B43" s="43"/>
      <c r="C43" s="43"/>
      <c r="D43" s="43"/>
      <c r="E43" s="43"/>
      <c r="F43" s="44"/>
      <c r="G43" s="47"/>
      <c r="H43" s="24"/>
      <c r="I43" s="28"/>
      <c r="J43" s="28"/>
      <c r="K43" s="27"/>
      <c r="L43" s="47"/>
      <c r="M43" s="30" t="str">
        <f>IFERROR(__xludf.DUMMYFUNCTION("IF(J43="""","""",IF(A43=""SELL"",(I43-J43-K43/100)*H43*100, IF(A43=""BUY"",(J43-I43-K43/100)*H43*100, IF(regexmatch(A43,""Ass""),(J43-I43-K43/100)*H43*100, IF(A43=""SDI"",((J43-I43)*H43)-(K43), IF(A43="""",""""))))))"),"")</f>
        <v/>
      </c>
      <c r="N43" s="31" t="str">
        <f t="shared" si="1"/>
        <v/>
      </c>
      <c r="O43" s="32" t="str">
        <f t="shared" si="2"/>
        <v/>
      </c>
      <c r="P43" s="33" t="str">
        <f t="shared" si="3"/>
        <v/>
      </c>
      <c r="Q43" s="34" t="str">
        <f t="shared" si="4"/>
        <v/>
      </c>
      <c r="R43" s="39"/>
    </row>
    <row r="44">
      <c r="A44" s="40"/>
      <c r="B44" s="13"/>
      <c r="C44" s="13"/>
      <c r="D44" s="13"/>
      <c r="E44" s="13"/>
      <c r="F44" s="40"/>
      <c r="G44" s="46"/>
      <c r="H44" s="11"/>
      <c r="I44" s="16"/>
      <c r="J44" s="16"/>
      <c r="K44" s="15"/>
      <c r="L44" s="46"/>
      <c r="M44" s="18" t="str">
        <f>IFERROR(__xludf.DUMMYFUNCTION("IF(J44="""","""",IF(A44=""SELL"",(I44-J44-K44/100)*H44*100, IF(A44=""BUY"",(J44-I44-K44/100)*H44*100, IF(regexmatch(A44,""Ass""),(J44-I44-K44/100)*H44*100, IF(A44=""SDI"",((J44-I44)*H44)-(K44), IF(A44="""",""""))))))"),"")</f>
        <v/>
      </c>
      <c r="N44" s="19" t="str">
        <f t="shared" si="1"/>
        <v/>
      </c>
      <c r="O44" s="20" t="str">
        <f t="shared" si="2"/>
        <v/>
      </c>
      <c r="P44" s="21" t="str">
        <f t="shared" si="3"/>
        <v/>
      </c>
      <c r="Q44" s="22" t="str">
        <f t="shared" si="4"/>
        <v/>
      </c>
      <c r="R44" s="23"/>
    </row>
    <row r="45">
      <c r="A45" s="44"/>
      <c r="B45" s="43"/>
      <c r="C45" s="43"/>
      <c r="D45" s="43"/>
      <c r="E45" s="43"/>
      <c r="F45" s="44"/>
      <c r="G45" s="47"/>
      <c r="H45" s="24"/>
      <c r="I45" s="28"/>
      <c r="J45" s="28"/>
      <c r="K45" s="27"/>
      <c r="L45" s="47"/>
      <c r="M45" s="30" t="str">
        <f>IFERROR(__xludf.DUMMYFUNCTION("IF(J45="""","""",IF(A45=""SELL"",(I45-J45-K45/100)*H45*100, IF(A45=""BUY"",(J45-I45-K45/100)*H45*100, IF(regexmatch(A45,""Ass""),(J45-I45-K45/100)*H45*100, IF(A45=""SDI"",((J45-I45)*H45)-(K45), IF(A45="""",""""))))))"),"")</f>
        <v/>
      </c>
      <c r="N45" s="31" t="str">
        <f t="shared" si="1"/>
        <v/>
      </c>
      <c r="O45" s="32" t="str">
        <f t="shared" si="2"/>
        <v/>
      </c>
      <c r="P45" s="33" t="str">
        <f t="shared" si="3"/>
        <v/>
      </c>
      <c r="Q45" s="34" t="str">
        <f t="shared" si="4"/>
        <v/>
      </c>
      <c r="R45" s="39"/>
    </row>
    <row r="46">
      <c r="A46" s="40"/>
      <c r="B46" s="13"/>
      <c r="C46" s="13"/>
      <c r="D46" s="13"/>
      <c r="E46" s="13"/>
      <c r="F46" s="40"/>
      <c r="G46" s="46"/>
      <c r="H46" s="11"/>
      <c r="I46" s="16"/>
      <c r="J46" s="16"/>
      <c r="K46" s="15"/>
      <c r="L46" s="46"/>
      <c r="M46" s="18" t="str">
        <f>IFERROR(__xludf.DUMMYFUNCTION("IF(J46="""","""",IF(A46=""SELL"",(I46-J46-K46/100)*H46*100, IF(A46=""BUY"",(J46-I46-K46/100)*H46*100, IF(regexmatch(A46,""Ass""),(J46-I46-K46/100)*H46*100, IF(A46=""SDI"",((J46-I46)*H46)-(K46), IF(A46="""",""""))))))"),"")</f>
        <v/>
      </c>
      <c r="N46" s="19" t="str">
        <f t="shared" si="1"/>
        <v/>
      </c>
      <c r="O46" s="20" t="str">
        <f t="shared" si="2"/>
        <v/>
      </c>
      <c r="P46" s="21" t="str">
        <f t="shared" si="3"/>
        <v/>
      </c>
      <c r="Q46" s="22" t="str">
        <f t="shared" si="4"/>
        <v/>
      </c>
      <c r="R46" s="23"/>
    </row>
    <row r="47">
      <c r="A47" s="44"/>
      <c r="B47" s="43"/>
      <c r="C47" s="43"/>
      <c r="D47" s="43"/>
      <c r="E47" s="43"/>
      <c r="F47" s="44"/>
      <c r="G47" s="47"/>
      <c r="H47" s="24"/>
      <c r="I47" s="28"/>
      <c r="J47" s="28"/>
      <c r="K47" s="27"/>
      <c r="L47" s="47"/>
      <c r="M47" s="30" t="str">
        <f>IFERROR(__xludf.DUMMYFUNCTION("IF(J47="""","""",IF(A47=""SELL"",(I47-J47-K47/100)*H47*100, IF(A47=""BUY"",(J47-I47-K47/100)*H47*100, IF(regexmatch(A47,""Ass""),(J47-I47-K47/100)*H47*100, IF(A47=""SDI"",((J47-I47)*H47)-(K47), IF(A47="""",""""))))))"),"")</f>
        <v/>
      </c>
      <c r="N47" s="31" t="str">
        <f t="shared" si="1"/>
        <v/>
      </c>
      <c r="O47" s="32" t="str">
        <f t="shared" si="2"/>
        <v/>
      </c>
      <c r="P47" s="33" t="str">
        <f t="shared" si="3"/>
        <v/>
      </c>
      <c r="Q47" s="34" t="str">
        <f t="shared" si="4"/>
        <v/>
      </c>
      <c r="R47" s="39"/>
    </row>
    <row r="48">
      <c r="A48" s="40"/>
      <c r="B48" s="13"/>
      <c r="C48" s="13"/>
      <c r="D48" s="13"/>
      <c r="E48" s="13"/>
      <c r="F48" s="40"/>
      <c r="G48" s="46"/>
      <c r="H48" s="11"/>
      <c r="I48" s="16"/>
      <c r="J48" s="16"/>
      <c r="K48" s="15"/>
      <c r="L48" s="46"/>
      <c r="M48" s="18" t="str">
        <f>IFERROR(__xludf.DUMMYFUNCTION("IF(J48="""","""",IF(A48=""SELL"",(I48-J48-K48/100)*H48*100, IF(A48=""BUY"",(J48-I48-K48/100)*H48*100, IF(regexmatch(A48,""Ass""),(J48-I48-K48/100)*H48*100, IF(A48=""SDI"",((J48-I48)*H48)-(K48), IF(A48="""",""""))))))"),"")</f>
        <v/>
      </c>
      <c r="N48" s="19" t="str">
        <f t="shared" si="1"/>
        <v/>
      </c>
      <c r="O48" s="20" t="str">
        <f t="shared" si="2"/>
        <v/>
      </c>
      <c r="P48" s="21" t="str">
        <f t="shared" si="3"/>
        <v/>
      </c>
      <c r="Q48" s="22" t="str">
        <f t="shared" si="4"/>
        <v/>
      </c>
      <c r="R48" s="23"/>
    </row>
    <row r="49">
      <c r="A49" s="44"/>
      <c r="B49" s="43"/>
      <c r="C49" s="43"/>
      <c r="D49" s="43"/>
      <c r="E49" s="43"/>
      <c r="F49" s="44"/>
      <c r="G49" s="47"/>
      <c r="H49" s="24"/>
      <c r="I49" s="28"/>
      <c r="J49" s="28"/>
      <c r="K49" s="27"/>
      <c r="L49" s="47"/>
      <c r="M49" s="30" t="str">
        <f>IFERROR(__xludf.DUMMYFUNCTION("IF(J49="""","""",IF(A49=""SELL"",(I49-J49-K49/100)*H49*100, IF(A49=""BUY"",(J49-I49-K49/100)*H49*100, IF(regexmatch(A49,""Ass""),(J49-I49-K49/100)*H49*100, IF(A49=""SDI"",((J49-I49)*H49)-(K49), IF(A49="""",""""))))))"),"")</f>
        <v/>
      </c>
      <c r="N49" s="31" t="str">
        <f t="shared" si="1"/>
        <v/>
      </c>
      <c r="O49" s="32" t="str">
        <f t="shared" si="2"/>
        <v/>
      </c>
      <c r="P49" s="33" t="str">
        <f t="shared" si="3"/>
        <v/>
      </c>
      <c r="Q49" s="34" t="str">
        <f t="shared" si="4"/>
        <v/>
      </c>
      <c r="R49" s="39"/>
    </row>
    <row r="50">
      <c r="A50" s="40"/>
      <c r="B50" s="13"/>
      <c r="C50" s="13"/>
      <c r="D50" s="13"/>
      <c r="E50" s="13"/>
      <c r="F50" s="40"/>
      <c r="G50" s="46"/>
      <c r="H50" s="11"/>
      <c r="I50" s="16"/>
      <c r="J50" s="16"/>
      <c r="K50" s="15"/>
      <c r="L50" s="46"/>
      <c r="M50" s="18" t="str">
        <f>IFERROR(__xludf.DUMMYFUNCTION("IF(J50="""","""",IF(A50=""SELL"",(I50-J50-K50/100)*H50*100, IF(A50=""BUY"",(J50-I50-K50/100)*H50*100, IF(regexmatch(A50,""Ass""),(J50-I50-K50/100)*H50*100, IF(A50=""SDI"",((J50-I50)*H50)-(K50), IF(A50="""",""""))))))"),"")</f>
        <v/>
      </c>
      <c r="N50" s="19" t="str">
        <f t="shared" si="1"/>
        <v/>
      </c>
      <c r="O50" s="20" t="str">
        <f t="shared" si="2"/>
        <v/>
      </c>
      <c r="P50" s="21" t="str">
        <f t="shared" si="3"/>
        <v/>
      </c>
      <c r="Q50" s="22" t="str">
        <f t="shared" si="4"/>
        <v/>
      </c>
      <c r="R50" s="23"/>
    </row>
    <row r="51">
      <c r="A51" s="44"/>
      <c r="B51" s="43"/>
      <c r="C51" s="43"/>
      <c r="D51" s="43"/>
      <c r="E51" s="43"/>
      <c r="F51" s="44"/>
      <c r="G51" s="47"/>
      <c r="H51" s="24"/>
      <c r="I51" s="28"/>
      <c r="J51" s="28"/>
      <c r="K51" s="27"/>
      <c r="L51" s="47"/>
      <c r="M51" s="30" t="str">
        <f>IFERROR(__xludf.DUMMYFUNCTION("IF(J51="""","""",IF(A51=""SELL"",(I51-J51-K51/100)*H51*100, IF(A51=""BUY"",(J51-I51-K51/100)*H51*100, IF(regexmatch(A51,""Ass""),(J51-I51-K51/100)*H51*100, IF(A51=""SDI"",((J51-I51)*H51)-(K51), IF(A51="""",""""))))))"),"")</f>
        <v/>
      </c>
      <c r="N51" s="31" t="str">
        <f t="shared" si="1"/>
        <v/>
      </c>
      <c r="O51" s="32" t="str">
        <f t="shared" si="2"/>
        <v/>
      </c>
      <c r="P51" s="33" t="str">
        <f t="shared" si="3"/>
        <v/>
      </c>
      <c r="Q51" s="34" t="str">
        <f t="shared" si="4"/>
        <v/>
      </c>
      <c r="R51" s="39"/>
    </row>
    <row r="52">
      <c r="A52" s="40"/>
      <c r="B52" s="13"/>
      <c r="C52" s="13"/>
      <c r="D52" s="13"/>
      <c r="E52" s="13"/>
      <c r="F52" s="40"/>
      <c r="G52" s="46"/>
      <c r="H52" s="11"/>
      <c r="I52" s="16"/>
      <c r="J52" s="16"/>
      <c r="K52" s="15"/>
      <c r="L52" s="46"/>
      <c r="M52" s="18" t="str">
        <f>IFERROR(__xludf.DUMMYFUNCTION("IF(J52="""","""",IF(A52=""SELL"",(I52-J52-K52/100)*H52*100, IF(A52=""BUY"",(J52-I52-K52/100)*H52*100, IF(regexmatch(A52,""Ass""),(J52-I52-K52/100)*H52*100, IF(A52=""SDI"",((J52-I52)*H52)-(K52), IF(A52="""",""""))))))"),"")</f>
        <v/>
      </c>
      <c r="N52" s="19" t="str">
        <f t="shared" si="1"/>
        <v/>
      </c>
      <c r="O52" s="20" t="str">
        <f t="shared" si="2"/>
        <v/>
      </c>
      <c r="P52" s="21" t="str">
        <f t="shared" si="3"/>
        <v/>
      </c>
      <c r="Q52" s="22" t="str">
        <f t="shared" si="4"/>
        <v/>
      </c>
      <c r="R52" s="23"/>
    </row>
    <row r="53">
      <c r="A53" s="44"/>
      <c r="B53" s="43"/>
      <c r="C53" s="43"/>
      <c r="D53" s="43"/>
      <c r="E53" s="43"/>
      <c r="F53" s="44"/>
      <c r="G53" s="47"/>
      <c r="H53" s="24"/>
      <c r="I53" s="28"/>
      <c r="J53" s="28"/>
      <c r="K53" s="27"/>
      <c r="L53" s="47"/>
      <c r="M53" s="30" t="str">
        <f>IFERROR(__xludf.DUMMYFUNCTION("IF(J53="""","""",IF(A53=""SELL"",(I53-J53-K53/100)*H53*100, IF(A53=""BUY"",(J53-I53-K53/100)*H53*100, IF(regexmatch(A53,""Ass""),(J53-I53-K53/100)*H53*100, IF(A53=""SDI"",((J53-I53)*H53)-(K53), IF(A53="""",""""))))))"),"")</f>
        <v/>
      </c>
      <c r="N53" s="31" t="str">
        <f t="shared" si="1"/>
        <v/>
      </c>
      <c r="O53" s="32" t="str">
        <f t="shared" si="2"/>
        <v/>
      </c>
      <c r="P53" s="33" t="str">
        <f t="shared" si="3"/>
        <v/>
      </c>
      <c r="Q53" s="34" t="str">
        <f t="shared" si="4"/>
        <v/>
      </c>
      <c r="R53" s="39"/>
    </row>
    <row r="54">
      <c r="A54" s="40"/>
      <c r="B54" s="13"/>
      <c r="C54" s="13"/>
      <c r="D54" s="13"/>
      <c r="E54" s="13"/>
      <c r="F54" s="40"/>
      <c r="G54" s="46"/>
      <c r="H54" s="11"/>
      <c r="I54" s="16"/>
      <c r="J54" s="16"/>
      <c r="K54" s="15"/>
      <c r="L54" s="46"/>
      <c r="M54" s="18" t="str">
        <f>IFERROR(__xludf.DUMMYFUNCTION("IF(J54="""","""",IF(A54=""SELL"",(I54-J54-K54/100)*H54*100, IF(A54=""BUY"",(J54-I54-K54/100)*H54*100, IF(regexmatch(A54,""Ass""),(J54-I54-K54/100)*H54*100, IF(A54=""SDI"",((J54-I54)*H54)-(K54), IF(A54="""",""""))))))"),"")</f>
        <v/>
      </c>
      <c r="N54" s="19" t="str">
        <f t="shared" si="1"/>
        <v/>
      </c>
      <c r="O54" s="20" t="str">
        <f t="shared" si="2"/>
        <v/>
      </c>
      <c r="P54" s="21" t="str">
        <f t="shared" si="3"/>
        <v/>
      </c>
      <c r="Q54" s="22" t="str">
        <f t="shared" si="4"/>
        <v/>
      </c>
      <c r="R54" s="23"/>
    </row>
    <row r="55">
      <c r="A55" s="44"/>
      <c r="B55" s="43"/>
      <c r="C55" s="43"/>
      <c r="D55" s="43"/>
      <c r="E55" s="43"/>
      <c r="F55" s="44"/>
      <c r="G55" s="47"/>
      <c r="H55" s="24"/>
      <c r="I55" s="28"/>
      <c r="J55" s="28"/>
      <c r="K55" s="27"/>
      <c r="L55" s="47"/>
      <c r="M55" s="30" t="str">
        <f>IFERROR(__xludf.DUMMYFUNCTION("IF(J55="""","""",IF(A55=""SELL"",(I55-J55-K55/100)*H55*100, IF(A55=""BUY"",(J55-I55-K55/100)*H55*100, IF(regexmatch(A55,""Ass""),(J55-I55-K55/100)*H55*100, IF(A55=""SDI"",((J55-I55)*H55)-(K55), IF(A55="""",""""))))))"),"")</f>
        <v/>
      </c>
      <c r="N55" s="31" t="str">
        <f t="shared" si="1"/>
        <v/>
      </c>
      <c r="O55" s="32" t="str">
        <f t="shared" si="2"/>
        <v/>
      </c>
      <c r="P55" s="33" t="str">
        <f t="shared" si="3"/>
        <v/>
      </c>
      <c r="Q55" s="34" t="str">
        <f t="shared" si="4"/>
        <v/>
      </c>
      <c r="R55" s="39"/>
    </row>
    <row r="56">
      <c r="A56" s="40"/>
      <c r="B56" s="13"/>
      <c r="C56" s="13"/>
      <c r="D56" s="13"/>
      <c r="E56" s="13"/>
      <c r="F56" s="40"/>
      <c r="G56" s="46"/>
      <c r="H56" s="11"/>
      <c r="I56" s="16"/>
      <c r="J56" s="16"/>
      <c r="K56" s="15"/>
      <c r="L56" s="46"/>
      <c r="M56" s="18" t="str">
        <f>IFERROR(__xludf.DUMMYFUNCTION("IF(J56="""","""",IF(A56=""SELL"",(I56-J56-K56/100)*H56*100, IF(A56=""BUY"",(J56-I56-K56/100)*H56*100, IF(regexmatch(A56,""Ass""),(J56-I56-K56/100)*H56*100, IF(A56=""SDI"",((J56-I56)*H56)-(K56), IF(A56="""",""""))))))"),"")</f>
        <v/>
      </c>
      <c r="N56" s="19" t="str">
        <f t="shared" si="1"/>
        <v/>
      </c>
      <c r="O56" s="20" t="str">
        <f t="shared" si="2"/>
        <v/>
      </c>
      <c r="P56" s="21" t="str">
        <f t="shared" si="3"/>
        <v/>
      </c>
      <c r="Q56" s="22" t="str">
        <f t="shared" si="4"/>
        <v/>
      </c>
      <c r="R56" s="23"/>
    </row>
    <row r="57">
      <c r="A57" s="44"/>
      <c r="B57" s="43"/>
      <c r="C57" s="43"/>
      <c r="D57" s="43"/>
      <c r="E57" s="43"/>
      <c r="F57" s="44"/>
      <c r="G57" s="47"/>
      <c r="H57" s="24"/>
      <c r="I57" s="28"/>
      <c r="J57" s="28"/>
      <c r="K57" s="27"/>
      <c r="L57" s="47"/>
      <c r="M57" s="30" t="str">
        <f>IFERROR(__xludf.DUMMYFUNCTION("IF(J57="""","""",IF(A57=""SELL"",(I57-J57-K57/100)*H57*100, IF(A57=""BUY"",(J57-I57-K57/100)*H57*100, IF(regexmatch(A57,""Ass""),(J57-I57-K57/100)*H57*100, IF(A57=""SDI"",((J57-I57)*H57)-(K57), IF(A57="""",""""))))))"),"")</f>
        <v/>
      </c>
      <c r="N57" s="31" t="str">
        <f t="shared" si="1"/>
        <v/>
      </c>
      <c r="O57" s="32" t="str">
        <f t="shared" si="2"/>
        <v/>
      </c>
      <c r="P57" s="33" t="str">
        <f t="shared" si="3"/>
        <v/>
      </c>
      <c r="Q57" s="34" t="str">
        <f t="shared" si="4"/>
        <v/>
      </c>
      <c r="R57" s="39"/>
    </row>
    <row r="58">
      <c r="A58" s="40"/>
      <c r="B58" s="13"/>
      <c r="C58" s="13"/>
      <c r="D58" s="13"/>
      <c r="E58" s="13"/>
      <c r="F58" s="40"/>
      <c r="G58" s="46"/>
      <c r="H58" s="11"/>
      <c r="I58" s="16"/>
      <c r="J58" s="16"/>
      <c r="K58" s="15"/>
      <c r="L58" s="46"/>
      <c r="M58" s="18" t="str">
        <f>IFERROR(__xludf.DUMMYFUNCTION("IF(J58="""","""",IF(A58=""SELL"",(I58-J58-K58/100)*H58*100, IF(A58=""BUY"",(J58-I58-K58/100)*H58*100, IF(regexmatch(A58,""Ass""),(J58-I58-K58/100)*H58*100, IF(A58=""SDI"",((J58-I58)*H58)-(K58), IF(A58="""",""""))))))"),"")</f>
        <v/>
      </c>
      <c r="N58" s="19" t="str">
        <f t="shared" si="1"/>
        <v/>
      </c>
      <c r="O58" s="20" t="str">
        <f t="shared" si="2"/>
        <v/>
      </c>
      <c r="P58" s="21" t="str">
        <f t="shared" si="3"/>
        <v/>
      </c>
      <c r="Q58" s="22" t="str">
        <f t="shared" si="4"/>
        <v/>
      </c>
      <c r="R58" s="23"/>
    </row>
    <row r="59">
      <c r="A59" s="44"/>
      <c r="B59" s="43"/>
      <c r="C59" s="43"/>
      <c r="D59" s="43"/>
      <c r="E59" s="43"/>
      <c r="F59" s="44"/>
      <c r="G59" s="47"/>
      <c r="H59" s="24"/>
      <c r="I59" s="28"/>
      <c r="J59" s="28"/>
      <c r="K59" s="27"/>
      <c r="L59" s="47"/>
      <c r="M59" s="30" t="str">
        <f>IFERROR(__xludf.DUMMYFUNCTION("IF(J59="""","""",IF(A59=""SELL"",(I59-J59-K59/100)*H59*100, IF(A59=""BUY"",(J59-I59-K59/100)*H59*100, IF(regexmatch(A59,""Ass""),(J59-I59-K59/100)*H59*100, IF(A59=""SDI"",((J59-I59)*H59)-(K59), IF(A59="""",""""))))))"),"")</f>
        <v/>
      </c>
      <c r="N59" s="31" t="str">
        <f t="shared" si="1"/>
        <v/>
      </c>
      <c r="O59" s="32" t="str">
        <f t="shared" si="2"/>
        <v/>
      </c>
      <c r="P59" s="33" t="str">
        <f t="shared" si="3"/>
        <v/>
      </c>
      <c r="Q59" s="34" t="str">
        <f t="shared" si="4"/>
        <v/>
      </c>
      <c r="R59" s="39"/>
    </row>
    <row r="60">
      <c r="A60" s="40"/>
      <c r="B60" s="13"/>
      <c r="C60" s="13"/>
      <c r="D60" s="13"/>
      <c r="E60" s="13"/>
      <c r="F60" s="40"/>
      <c r="G60" s="46"/>
      <c r="H60" s="11"/>
      <c r="I60" s="16"/>
      <c r="J60" s="16"/>
      <c r="K60" s="15"/>
      <c r="L60" s="46"/>
      <c r="M60" s="18" t="str">
        <f>IFERROR(__xludf.DUMMYFUNCTION("IF(J60="""","""",IF(A60=""SELL"",(I60-J60-K60/100)*H60*100, IF(A60=""BUY"",(J60-I60-K60/100)*H60*100, IF(regexmatch(A60,""Ass""),(J60-I60-K60/100)*H60*100, IF(A60=""SDI"",((J60-I60)*H60)-(K60), IF(A60="""",""""))))))"),"")</f>
        <v/>
      </c>
      <c r="N60" s="19" t="str">
        <f t="shared" si="1"/>
        <v/>
      </c>
      <c r="O60" s="20" t="str">
        <f t="shared" si="2"/>
        <v/>
      </c>
      <c r="P60" s="21" t="str">
        <f t="shared" si="3"/>
        <v/>
      </c>
      <c r="Q60" s="22" t="str">
        <f t="shared" si="4"/>
        <v/>
      </c>
      <c r="R60" s="23"/>
    </row>
    <row r="61">
      <c r="A61" s="44"/>
      <c r="B61" s="43"/>
      <c r="C61" s="43"/>
      <c r="D61" s="43"/>
      <c r="E61" s="43"/>
      <c r="F61" s="44"/>
      <c r="G61" s="47"/>
      <c r="H61" s="24"/>
      <c r="I61" s="28"/>
      <c r="J61" s="28"/>
      <c r="K61" s="27"/>
      <c r="L61" s="47"/>
      <c r="M61" s="30" t="str">
        <f>IFERROR(__xludf.DUMMYFUNCTION("IF(J61="""","""",IF(A61=""SELL"",(I61-J61-K61/100)*H61*100, IF(A61=""BUY"",(J61-I61-K61/100)*H61*100, IF(regexmatch(A61,""Ass""),(J61-I61-K61/100)*H61*100, IF(A61=""SDI"",((J61-I61)*H61)-(K61), IF(A61="""",""""))))))"),"")</f>
        <v/>
      </c>
      <c r="N61" s="31" t="str">
        <f t="shared" si="1"/>
        <v/>
      </c>
      <c r="O61" s="32" t="str">
        <f t="shared" si="2"/>
        <v/>
      </c>
      <c r="P61" s="33" t="str">
        <f t="shared" si="3"/>
        <v/>
      </c>
      <c r="Q61" s="34" t="str">
        <f t="shared" si="4"/>
        <v/>
      </c>
      <c r="R61" s="39"/>
    </row>
    <row r="62">
      <c r="A62" s="40"/>
      <c r="B62" s="13"/>
      <c r="C62" s="13"/>
      <c r="D62" s="13"/>
      <c r="E62" s="13"/>
      <c r="F62" s="40"/>
      <c r="G62" s="46"/>
      <c r="H62" s="11"/>
      <c r="I62" s="16"/>
      <c r="J62" s="16"/>
      <c r="K62" s="15"/>
      <c r="L62" s="46"/>
      <c r="M62" s="18" t="str">
        <f>IFERROR(__xludf.DUMMYFUNCTION("IF(J62="""","""",IF(A62=""SELL"",(I62-J62-K62/100)*H62*100, IF(A62=""BUY"",(J62-I62-K62/100)*H62*100, IF(regexmatch(A62,""Ass""),(J62-I62-K62/100)*H62*100, IF(A62=""SDI"",((J62-I62)*H62)-(K62), IF(A62="""",""""))))))"),"")</f>
        <v/>
      </c>
      <c r="N62" s="19" t="str">
        <f t="shared" si="1"/>
        <v/>
      </c>
      <c r="O62" s="20" t="str">
        <f t="shared" si="2"/>
        <v/>
      </c>
      <c r="P62" s="21" t="str">
        <f t="shared" si="3"/>
        <v/>
      </c>
      <c r="Q62" s="22" t="str">
        <f t="shared" si="4"/>
        <v/>
      </c>
      <c r="R62" s="23"/>
    </row>
    <row r="63">
      <c r="A63" s="44"/>
      <c r="B63" s="43"/>
      <c r="C63" s="43"/>
      <c r="D63" s="43"/>
      <c r="E63" s="43"/>
      <c r="F63" s="44"/>
      <c r="G63" s="47"/>
      <c r="H63" s="24"/>
      <c r="I63" s="28"/>
      <c r="J63" s="28"/>
      <c r="K63" s="27"/>
      <c r="L63" s="47"/>
      <c r="M63" s="30" t="str">
        <f>IFERROR(__xludf.DUMMYFUNCTION("IF(J63="""","""",IF(A63=""SELL"",(I63-J63-K63/100)*H63*100, IF(A63=""BUY"",(J63-I63-K63/100)*H63*100, IF(regexmatch(A63,""Ass""),(J63-I63-K63/100)*H63*100, IF(A63=""SDI"",((J63-I63)*H63)-(K63), IF(A63="""",""""))))))"),"")</f>
        <v/>
      </c>
      <c r="N63" s="31" t="str">
        <f t="shared" si="1"/>
        <v/>
      </c>
      <c r="O63" s="32" t="str">
        <f t="shared" si="2"/>
        <v/>
      </c>
      <c r="P63" s="33" t="str">
        <f t="shared" si="3"/>
        <v/>
      </c>
      <c r="Q63" s="34" t="str">
        <f t="shared" si="4"/>
        <v/>
      </c>
      <c r="R63" s="39"/>
    </row>
    <row r="64">
      <c r="A64" s="40"/>
      <c r="B64" s="13"/>
      <c r="C64" s="13"/>
      <c r="D64" s="13"/>
      <c r="E64" s="13"/>
      <c r="F64" s="40"/>
      <c r="G64" s="46"/>
      <c r="H64" s="11"/>
      <c r="I64" s="16"/>
      <c r="J64" s="16"/>
      <c r="K64" s="15"/>
      <c r="L64" s="46"/>
      <c r="M64" s="18" t="str">
        <f>IFERROR(__xludf.DUMMYFUNCTION("IF(J64="""","""",IF(A64=""SELL"",(I64-J64-K64/100)*H64*100, IF(A64=""BUY"",(J64-I64-K64/100)*H64*100, IF(regexmatch(A64,""Ass""),(J64-I64-K64/100)*H64*100, IF(A64=""SDI"",((J64-I64)*H64)-(K64), IF(A64="""",""""))))))"),"")</f>
        <v/>
      </c>
      <c r="N64" s="19" t="str">
        <f t="shared" si="1"/>
        <v/>
      </c>
      <c r="O64" s="20" t="str">
        <f t="shared" si="2"/>
        <v/>
      </c>
      <c r="P64" s="21" t="str">
        <f t="shared" si="3"/>
        <v/>
      </c>
      <c r="Q64" s="22" t="str">
        <f t="shared" si="4"/>
        <v/>
      </c>
      <c r="R64" s="23"/>
    </row>
    <row r="65">
      <c r="A65" s="44"/>
      <c r="B65" s="43"/>
      <c r="C65" s="43"/>
      <c r="D65" s="43"/>
      <c r="E65" s="43"/>
      <c r="F65" s="44"/>
      <c r="G65" s="47"/>
      <c r="H65" s="24"/>
      <c r="I65" s="28"/>
      <c r="J65" s="28"/>
      <c r="K65" s="27"/>
      <c r="L65" s="47"/>
      <c r="M65" s="30" t="str">
        <f>IFERROR(__xludf.DUMMYFUNCTION("IF(J65="""","""",IF(A65=""SELL"",(I65-J65-K65/100)*H65*100, IF(A65=""BUY"",(J65-I65-K65/100)*H65*100, IF(regexmatch(A65,""Ass""),(J65-I65-K65/100)*H65*100, IF(A65=""SDI"",((J65-I65)*H65)-(K65), IF(A65="""",""""))))))"),"")</f>
        <v/>
      </c>
      <c r="N65" s="31" t="str">
        <f t="shared" si="1"/>
        <v/>
      </c>
      <c r="O65" s="32" t="str">
        <f t="shared" si="2"/>
        <v/>
      </c>
      <c r="P65" s="33" t="str">
        <f t="shared" si="3"/>
        <v/>
      </c>
      <c r="Q65" s="34" t="str">
        <f t="shared" si="4"/>
        <v/>
      </c>
      <c r="R65" s="39"/>
    </row>
    <row r="66">
      <c r="A66" s="40"/>
      <c r="B66" s="13"/>
      <c r="C66" s="13"/>
      <c r="D66" s="13"/>
      <c r="E66" s="13"/>
      <c r="F66" s="40"/>
      <c r="G66" s="46"/>
      <c r="H66" s="11"/>
      <c r="I66" s="16"/>
      <c r="J66" s="16"/>
      <c r="K66" s="15"/>
      <c r="L66" s="46"/>
      <c r="M66" s="18" t="str">
        <f>IFERROR(__xludf.DUMMYFUNCTION("IF(J66="""","""",IF(A66=""SELL"",(I66-J66-K66/100)*H66*100, IF(A66=""BUY"",(J66-I66-K66/100)*H66*100, IF(regexmatch(A66,""Ass""),(J66-I66-K66/100)*H66*100, IF(A66=""SDI"",((J66-I66)*H66)-(K66), IF(A66="""",""""))))))"),"")</f>
        <v/>
      </c>
      <c r="N66" s="19" t="str">
        <f t="shared" si="1"/>
        <v/>
      </c>
      <c r="O66" s="20" t="str">
        <f t="shared" si="2"/>
        <v/>
      </c>
      <c r="P66" s="21" t="str">
        <f t="shared" si="3"/>
        <v/>
      </c>
      <c r="Q66" s="22" t="str">
        <f t="shared" si="4"/>
        <v/>
      </c>
      <c r="R66" s="23"/>
    </row>
    <row r="67">
      <c r="A67" s="44"/>
      <c r="B67" s="43"/>
      <c r="C67" s="43"/>
      <c r="D67" s="43"/>
      <c r="E67" s="43"/>
      <c r="F67" s="44"/>
      <c r="G67" s="47"/>
      <c r="H67" s="24"/>
      <c r="I67" s="28"/>
      <c r="J67" s="28"/>
      <c r="K67" s="27"/>
      <c r="L67" s="47"/>
      <c r="M67" s="30" t="str">
        <f>IFERROR(__xludf.DUMMYFUNCTION("IF(J67="""","""",IF(A67=""SELL"",(I67-J67-K67/100)*H67*100, IF(A67=""BUY"",(J67-I67-K67/100)*H67*100, IF(regexmatch(A67,""Ass""),(J67-I67-K67/100)*H67*100, IF(A67=""SDI"",((J67-I67)*H67)-(K67), IF(A67="""",""""))))))"),"")</f>
        <v/>
      </c>
      <c r="N67" s="31" t="str">
        <f t="shared" si="1"/>
        <v/>
      </c>
      <c r="O67" s="32" t="str">
        <f t="shared" si="2"/>
        <v/>
      </c>
      <c r="P67" s="33" t="str">
        <f t="shared" si="3"/>
        <v/>
      </c>
      <c r="Q67" s="34" t="str">
        <f t="shared" si="4"/>
        <v/>
      </c>
      <c r="R67" s="39"/>
    </row>
    <row r="68">
      <c r="A68" s="40"/>
      <c r="B68" s="13"/>
      <c r="C68" s="13"/>
      <c r="D68" s="13"/>
      <c r="E68" s="13"/>
      <c r="F68" s="40"/>
      <c r="G68" s="46"/>
      <c r="H68" s="11"/>
      <c r="I68" s="16"/>
      <c r="J68" s="16"/>
      <c r="K68" s="15"/>
      <c r="L68" s="46"/>
      <c r="M68" s="18" t="str">
        <f>IFERROR(__xludf.DUMMYFUNCTION("IF(J68="""","""",IF(A68=""SELL"",(I68-J68-K68/100)*H68*100, IF(A68=""BUY"",(J68-I68-K68/100)*H68*100, IF(regexmatch(A68,""Ass""),(J68-I68-K68/100)*H68*100, IF(A68=""SDI"",((J68-I68)*H68)-(K68), IF(A68="""",""""))))))"),"")</f>
        <v/>
      </c>
      <c r="N68" s="19" t="str">
        <f t="shared" si="1"/>
        <v/>
      </c>
      <c r="O68" s="20" t="str">
        <f t="shared" si="2"/>
        <v/>
      </c>
      <c r="P68" s="21" t="str">
        <f t="shared" si="3"/>
        <v/>
      </c>
      <c r="Q68" s="22" t="str">
        <f t="shared" si="4"/>
        <v/>
      </c>
      <c r="R68" s="23"/>
    </row>
    <row r="69">
      <c r="A69" s="44"/>
      <c r="B69" s="43"/>
      <c r="C69" s="43"/>
      <c r="D69" s="43"/>
      <c r="E69" s="43"/>
      <c r="F69" s="44"/>
      <c r="G69" s="47"/>
      <c r="H69" s="24"/>
      <c r="I69" s="28"/>
      <c r="J69" s="28"/>
      <c r="K69" s="27"/>
      <c r="L69" s="47"/>
      <c r="M69" s="30" t="str">
        <f>IFERROR(__xludf.DUMMYFUNCTION("IF(J69="""","""",IF(A69=""SELL"",(I69-J69-K69/100)*H69*100, IF(A69=""BUY"",(J69-I69-K69/100)*H69*100, IF(regexmatch(A69,""Ass""),(J69-I69-K69/100)*H69*100, IF(A69=""SDI"",((J69-I69)*H69)-(K69), IF(A69="""",""""))))))"),"")</f>
        <v/>
      </c>
      <c r="N69" s="31" t="str">
        <f t="shared" si="1"/>
        <v/>
      </c>
      <c r="O69" s="32" t="str">
        <f t="shared" si="2"/>
        <v/>
      </c>
      <c r="P69" s="33" t="str">
        <f t="shared" si="3"/>
        <v/>
      </c>
      <c r="Q69" s="34" t="str">
        <f t="shared" si="4"/>
        <v/>
      </c>
      <c r="R69" s="39"/>
    </row>
    <row r="70">
      <c r="A70" s="40"/>
      <c r="B70" s="13"/>
      <c r="C70" s="13"/>
      <c r="D70" s="13"/>
      <c r="E70" s="13"/>
      <c r="F70" s="40"/>
      <c r="G70" s="46"/>
      <c r="H70" s="11"/>
      <c r="I70" s="16"/>
      <c r="J70" s="16"/>
      <c r="K70" s="15"/>
      <c r="L70" s="46"/>
      <c r="M70" s="18" t="str">
        <f>IFERROR(__xludf.DUMMYFUNCTION("IF(J70="""","""",IF(A70=""SELL"",(I70-J70-K70/100)*H70*100, IF(A70=""BUY"",(J70-I70-K70/100)*H70*100, IF(regexmatch(A70,""Ass""),(J70-I70-K70/100)*H70*100, IF(A70=""SDI"",((J70-I70)*H70)-(K70), IF(A70="""",""""))))))"),"")</f>
        <v/>
      </c>
      <c r="N70" s="19" t="str">
        <f t="shared" si="1"/>
        <v/>
      </c>
      <c r="O70" s="20" t="str">
        <f t="shared" si="2"/>
        <v/>
      </c>
      <c r="P70" s="21" t="str">
        <f t="shared" si="3"/>
        <v/>
      </c>
      <c r="Q70" s="22" t="str">
        <f t="shared" si="4"/>
        <v/>
      </c>
      <c r="R70" s="23"/>
    </row>
    <row r="71">
      <c r="A71" s="44"/>
      <c r="B71" s="43"/>
      <c r="C71" s="43"/>
      <c r="D71" s="43"/>
      <c r="E71" s="43"/>
      <c r="F71" s="44"/>
      <c r="G71" s="47"/>
      <c r="H71" s="24"/>
      <c r="I71" s="28"/>
      <c r="J71" s="28"/>
      <c r="K71" s="27"/>
      <c r="L71" s="47"/>
      <c r="M71" s="30" t="str">
        <f>IFERROR(__xludf.DUMMYFUNCTION("IF(J71="""","""",IF(A71=""SELL"",(I71-J71-K71/100)*H71*100, IF(A71=""BUY"",(J71-I71-K71/100)*H71*100, IF(regexmatch(A71,""Ass""),(J71-I71-K71/100)*H71*100, IF(A71=""SDI"",((J71-I71)*H71)-(K71), IF(A71="""",""""))))))"),"")</f>
        <v/>
      </c>
      <c r="N71" s="31" t="str">
        <f t="shared" si="1"/>
        <v/>
      </c>
      <c r="O71" s="32" t="str">
        <f t="shared" si="2"/>
        <v/>
      </c>
      <c r="P71" s="33" t="str">
        <f t="shared" si="3"/>
        <v/>
      </c>
      <c r="Q71" s="34" t="str">
        <f t="shared" si="4"/>
        <v/>
      </c>
      <c r="R71" s="39"/>
    </row>
    <row r="72">
      <c r="A72" s="40"/>
      <c r="B72" s="13"/>
      <c r="C72" s="13"/>
      <c r="D72" s="13"/>
      <c r="E72" s="13"/>
      <c r="F72" s="40"/>
      <c r="G72" s="46"/>
      <c r="H72" s="11"/>
      <c r="I72" s="16"/>
      <c r="J72" s="16"/>
      <c r="K72" s="15"/>
      <c r="L72" s="46"/>
      <c r="M72" s="18" t="str">
        <f>IFERROR(__xludf.DUMMYFUNCTION("IF(J72="""","""",IF(A72=""SELL"",(I72-J72-K72/100)*H72*100, IF(A72=""BUY"",(J72-I72-K72/100)*H72*100, IF(regexmatch(A72,""Ass""),(J72-I72-K72/100)*H72*100, IF(A72=""SDI"",((J72-I72)*H72)-(K72), IF(A72="""",""""))))))"),"")</f>
        <v/>
      </c>
      <c r="N72" s="19" t="str">
        <f t="shared" si="1"/>
        <v/>
      </c>
      <c r="O72" s="20" t="str">
        <f t="shared" si="2"/>
        <v/>
      </c>
      <c r="P72" s="21" t="str">
        <f t="shared" si="3"/>
        <v/>
      </c>
      <c r="Q72" s="22" t="str">
        <f t="shared" si="4"/>
        <v/>
      </c>
      <c r="R72" s="23"/>
    </row>
    <row r="73">
      <c r="A73" s="44"/>
      <c r="B73" s="43"/>
      <c r="C73" s="43"/>
      <c r="D73" s="43"/>
      <c r="E73" s="43"/>
      <c r="F73" s="44"/>
      <c r="G73" s="47"/>
      <c r="H73" s="24"/>
      <c r="I73" s="28"/>
      <c r="J73" s="28"/>
      <c r="K73" s="27"/>
      <c r="L73" s="47"/>
      <c r="M73" s="30" t="str">
        <f>IFERROR(__xludf.DUMMYFUNCTION("IF(J73="""","""",IF(A73=""SELL"",(I73-J73-K73/100)*H73*100, IF(A73=""BUY"",(J73-I73-K73/100)*H73*100, IF(regexmatch(A73,""Ass""),(J73-I73-K73/100)*H73*100, IF(A73=""SDI"",((J73-I73)*H73)-(K73), IF(A73="""",""""))))))"),"")</f>
        <v/>
      </c>
      <c r="N73" s="31" t="str">
        <f t="shared" si="1"/>
        <v/>
      </c>
      <c r="O73" s="32" t="str">
        <f t="shared" si="2"/>
        <v/>
      </c>
      <c r="P73" s="33" t="str">
        <f t="shared" si="3"/>
        <v/>
      </c>
      <c r="Q73" s="34" t="str">
        <f t="shared" si="4"/>
        <v/>
      </c>
      <c r="R73" s="39"/>
    </row>
    <row r="74">
      <c r="A74" s="40"/>
      <c r="B74" s="13"/>
      <c r="C74" s="13"/>
      <c r="D74" s="13"/>
      <c r="E74" s="13"/>
      <c r="F74" s="40"/>
      <c r="G74" s="46"/>
      <c r="H74" s="11"/>
      <c r="I74" s="16"/>
      <c r="J74" s="16"/>
      <c r="K74" s="15"/>
      <c r="L74" s="46"/>
      <c r="M74" s="18" t="str">
        <f>IFERROR(__xludf.DUMMYFUNCTION("IF(J74="""","""",IF(A74=""SELL"",(I74-J74-K74/100)*H74*100, IF(A74=""BUY"",(J74-I74-K74/100)*H74*100, IF(regexmatch(A74,""Ass""),(J74-I74-K74/100)*H74*100, IF(A74=""SDI"",((J74-I74)*H74)-(K74), IF(A74="""",""""))))))"),"")</f>
        <v/>
      </c>
      <c r="N74" s="19" t="str">
        <f t="shared" si="1"/>
        <v/>
      </c>
      <c r="O74" s="20" t="str">
        <f t="shared" si="2"/>
        <v/>
      </c>
      <c r="P74" s="21" t="str">
        <f t="shared" si="3"/>
        <v/>
      </c>
      <c r="Q74" s="22" t="str">
        <f t="shared" si="4"/>
        <v/>
      </c>
      <c r="R74" s="23"/>
    </row>
    <row r="75">
      <c r="A75" s="44"/>
      <c r="B75" s="43"/>
      <c r="C75" s="43"/>
      <c r="D75" s="43"/>
      <c r="E75" s="43"/>
      <c r="F75" s="44"/>
      <c r="G75" s="47"/>
      <c r="H75" s="24"/>
      <c r="I75" s="28"/>
      <c r="J75" s="28"/>
      <c r="K75" s="27"/>
      <c r="L75" s="47"/>
      <c r="M75" s="30" t="str">
        <f>IFERROR(__xludf.DUMMYFUNCTION("IF(J75="""","""",IF(A75=""SELL"",(I75-J75-K75/100)*H75*100, IF(A75=""BUY"",(J75-I75-K75/100)*H75*100, IF(regexmatch(A75,""Ass""),(J75-I75-K75/100)*H75*100, IF(A75=""SDI"",((J75-I75)*H75)-(K75), IF(A75="""",""""))))))"),"")</f>
        <v/>
      </c>
      <c r="N75" s="31" t="str">
        <f t="shared" si="1"/>
        <v/>
      </c>
      <c r="O75" s="32" t="str">
        <f t="shared" si="2"/>
        <v/>
      </c>
      <c r="P75" s="33" t="str">
        <f t="shared" si="3"/>
        <v/>
      </c>
      <c r="Q75" s="34" t="str">
        <f t="shared" si="4"/>
        <v/>
      </c>
      <c r="R75" s="39"/>
    </row>
    <row r="76">
      <c r="A76" s="40"/>
      <c r="B76" s="13"/>
      <c r="C76" s="13"/>
      <c r="D76" s="13"/>
      <c r="E76" s="13"/>
      <c r="F76" s="40"/>
      <c r="G76" s="46"/>
      <c r="H76" s="11"/>
      <c r="I76" s="16"/>
      <c r="J76" s="16"/>
      <c r="K76" s="15"/>
      <c r="L76" s="46"/>
      <c r="M76" s="18" t="str">
        <f>IFERROR(__xludf.DUMMYFUNCTION("IF(J76="""","""",IF(A76=""SELL"",(I76-J76-K76/100)*H76*100, IF(A76=""BUY"",(J76-I76-K76/100)*H76*100, IF(regexmatch(A76,""Ass""),(J76-I76-K76/100)*H76*100, IF(A76=""SDI"",((J76-I76)*H76)-(K76), IF(A76="""",""""))))))"),"")</f>
        <v/>
      </c>
      <c r="N76" s="19" t="str">
        <f t="shared" si="1"/>
        <v/>
      </c>
      <c r="O76" s="20" t="str">
        <f t="shared" si="2"/>
        <v/>
      </c>
      <c r="P76" s="21" t="str">
        <f t="shared" si="3"/>
        <v/>
      </c>
      <c r="Q76" s="22" t="str">
        <f t="shared" si="4"/>
        <v/>
      </c>
      <c r="R76" s="23"/>
    </row>
    <row r="77">
      <c r="A77" s="44"/>
      <c r="B77" s="43"/>
      <c r="C77" s="43"/>
      <c r="D77" s="43"/>
      <c r="E77" s="43"/>
      <c r="F77" s="44"/>
      <c r="G77" s="47"/>
      <c r="H77" s="24"/>
      <c r="I77" s="28"/>
      <c r="J77" s="28"/>
      <c r="K77" s="27"/>
      <c r="L77" s="47"/>
      <c r="M77" s="30" t="str">
        <f>IFERROR(__xludf.DUMMYFUNCTION("IF(J77="""","""",IF(A77=""SELL"",(I77-J77-K77/100)*H77*100, IF(A77=""BUY"",(J77-I77-K77/100)*H77*100, IF(regexmatch(A77,""Ass""),(J77-I77-K77/100)*H77*100, IF(A77=""SDI"",((J77-I77)*H77)-(K77), IF(A77="""",""""))))))"),"")</f>
        <v/>
      </c>
      <c r="N77" s="31" t="str">
        <f t="shared" si="1"/>
        <v/>
      </c>
      <c r="O77" s="32" t="str">
        <f t="shared" si="2"/>
        <v/>
      </c>
      <c r="P77" s="33" t="str">
        <f t="shared" si="3"/>
        <v/>
      </c>
      <c r="Q77" s="34" t="str">
        <f t="shared" si="4"/>
        <v/>
      </c>
      <c r="R77" s="39"/>
    </row>
    <row r="78">
      <c r="A78" s="40"/>
      <c r="B78" s="13"/>
      <c r="C78" s="13"/>
      <c r="D78" s="13"/>
      <c r="E78" s="13"/>
      <c r="F78" s="40"/>
      <c r="G78" s="46"/>
      <c r="H78" s="11"/>
      <c r="I78" s="16"/>
      <c r="J78" s="16"/>
      <c r="K78" s="15"/>
      <c r="L78" s="46"/>
      <c r="M78" s="18" t="str">
        <f>IFERROR(__xludf.DUMMYFUNCTION("IF(J78="""","""",IF(A78=""SELL"",(I78-J78-K78/100)*H78*100, IF(A78=""BUY"",(J78-I78-K78/100)*H78*100, IF(regexmatch(A78,""Ass""),(J78-I78-K78/100)*H78*100, IF(A78=""SDI"",((J78-I78)*H78)-(K78), IF(A78="""",""""))))))"),"")</f>
        <v/>
      </c>
      <c r="N78" s="19" t="str">
        <f t="shared" si="1"/>
        <v/>
      </c>
      <c r="O78" s="20" t="str">
        <f t="shared" si="2"/>
        <v/>
      </c>
      <c r="P78" s="21" t="str">
        <f t="shared" si="3"/>
        <v/>
      </c>
      <c r="Q78" s="22" t="str">
        <f t="shared" si="4"/>
        <v/>
      </c>
      <c r="R78" s="23"/>
    </row>
    <row r="79">
      <c r="A79" s="44"/>
      <c r="B79" s="43"/>
      <c r="C79" s="43"/>
      <c r="D79" s="43"/>
      <c r="E79" s="43"/>
      <c r="F79" s="44"/>
      <c r="G79" s="47"/>
      <c r="H79" s="24"/>
      <c r="I79" s="28"/>
      <c r="J79" s="28"/>
      <c r="K79" s="27"/>
      <c r="L79" s="47"/>
      <c r="M79" s="30" t="str">
        <f>IFERROR(__xludf.DUMMYFUNCTION("IF(J79="""","""",IF(A79=""SELL"",(I79-J79-K79/100)*H79*100, IF(A79=""BUY"",(J79-I79-K79/100)*H79*100, IF(regexmatch(A79,""Ass""),(J79-I79-K79/100)*H79*100, IF(A79=""SDI"",((J79-I79)*H79)-(K79), IF(A79="""",""""))))))"),"")</f>
        <v/>
      </c>
      <c r="N79" s="31" t="str">
        <f t="shared" si="1"/>
        <v/>
      </c>
      <c r="O79" s="32" t="str">
        <f t="shared" si="2"/>
        <v/>
      </c>
      <c r="P79" s="33" t="str">
        <f t="shared" si="3"/>
        <v/>
      </c>
      <c r="Q79" s="34" t="str">
        <f t="shared" si="4"/>
        <v/>
      </c>
      <c r="R79" s="39"/>
    </row>
    <row r="80">
      <c r="A80" s="40"/>
      <c r="B80" s="13"/>
      <c r="C80" s="13"/>
      <c r="D80" s="13"/>
      <c r="E80" s="13"/>
      <c r="F80" s="40"/>
      <c r="G80" s="46"/>
      <c r="H80" s="11"/>
      <c r="I80" s="16"/>
      <c r="J80" s="16"/>
      <c r="K80" s="15"/>
      <c r="L80" s="46"/>
      <c r="M80" s="18" t="str">
        <f>IFERROR(__xludf.DUMMYFUNCTION("IF(J80="""","""",IF(A80=""SELL"",(I80-J80-K80/100)*H80*100, IF(A80=""BUY"",(J80-I80-K80/100)*H80*100, IF(regexmatch(A80,""Ass""),(J80-I80-K80/100)*H80*100, IF(A80=""SDI"",((J80-I80)*H80)-(K80), IF(A80="""",""""))))))"),"")</f>
        <v/>
      </c>
      <c r="N80" s="19" t="str">
        <f t="shared" si="1"/>
        <v/>
      </c>
      <c r="O80" s="20" t="str">
        <f t="shared" si="2"/>
        <v/>
      </c>
      <c r="P80" s="21" t="str">
        <f t="shared" si="3"/>
        <v/>
      </c>
      <c r="Q80" s="22" t="str">
        <f t="shared" si="4"/>
        <v/>
      </c>
      <c r="R80" s="23"/>
    </row>
    <row r="81">
      <c r="A81" s="44"/>
      <c r="B81" s="43"/>
      <c r="C81" s="43"/>
      <c r="D81" s="43"/>
      <c r="E81" s="43"/>
      <c r="F81" s="44"/>
      <c r="G81" s="47"/>
      <c r="H81" s="24"/>
      <c r="I81" s="28"/>
      <c r="J81" s="28"/>
      <c r="K81" s="27"/>
      <c r="L81" s="47"/>
      <c r="M81" s="30" t="str">
        <f>IFERROR(__xludf.DUMMYFUNCTION("IF(J81="""","""",IF(A81=""SELL"",(I81-J81-K81/100)*H81*100, IF(A81=""BUY"",(J81-I81-K81/100)*H81*100, IF(regexmatch(A81,""Ass""),(J81-I81-K81/100)*H81*100, IF(A81=""SDI"",((J81-I81)*H81)-(K81), IF(A81="""",""""))))))"),"")</f>
        <v/>
      </c>
      <c r="N81" s="31" t="str">
        <f t="shared" si="1"/>
        <v/>
      </c>
      <c r="O81" s="32" t="str">
        <f t="shared" si="2"/>
        <v/>
      </c>
      <c r="P81" s="33" t="str">
        <f t="shared" si="3"/>
        <v/>
      </c>
      <c r="Q81" s="34" t="str">
        <f t="shared" si="4"/>
        <v/>
      </c>
      <c r="R81" s="48"/>
    </row>
    <row r="82">
      <c r="A82" s="40"/>
      <c r="B82" s="13"/>
      <c r="C82" s="13"/>
      <c r="D82" s="13"/>
      <c r="E82" s="13"/>
      <c r="F82" s="40"/>
      <c r="G82" s="46"/>
      <c r="H82" s="11"/>
      <c r="I82" s="16"/>
      <c r="J82" s="16"/>
      <c r="K82" s="15"/>
      <c r="L82" s="46"/>
      <c r="M82" s="18" t="str">
        <f>IFERROR(__xludf.DUMMYFUNCTION("IF(J82="""","""",IF(A82=""SELL"",(I82-J82-K82/100)*H82*100, IF(A82=""BUY"",(J82-I82-K82/100)*H82*100, IF(regexmatch(A82,""Ass""),(J82-I82-K82/100)*H82*100, IF(A82=""SDI"",((J82-I82)*H82)-(K82), IF(A82="""",""""))))))"),"")</f>
        <v/>
      </c>
      <c r="N82" s="19" t="str">
        <f t="shared" si="1"/>
        <v/>
      </c>
      <c r="O82" s="20" t="str">
        <f t="shared" si="2"/>
        <v/>
      </c>
      <c r="P82" s="21" t="str">
        <f t="shared" si="3"/>
        <v/>
      </c>
      <c r="Q82" s="22" t="str">
        <f t="shared" si="4"/>
        <v/>
      </c>
      <c r="R82" s="23"/>
    </row>
    <row r="83">
      <c r="A83" s="44"/>
      <c r="B83" s="43"/>
      <c r="C83" s="43"/>
      <c r="D83" s="43"/>
      <c r="E83" s="43"/>
      <c r="F83" s="44"/>
      <c r="G83" s="47"/>
      <c r="H83" s="24"/>
      <c r="I83" s="28"/>
      <c r="J83" s="28"/>
      <c r="K83" s="27"/>
      <c r="L83" s="47"/>
      <c r="M83" s="30" t="str">
        <f>IFERROR(__xludf.DUMMYFUNCTION("IF(J83="""","""",IF(A83=""SELL"",(I83-J83-K83/100)*H83*100, IF(A83=""BUY"",(J83-I83-K83/100)*H83*100, IF(regexmatch(A83,""Ass""),(J83-I83-K83/100)*H83*100, IF(A83=""SDI"",((J83-I83)*H83)-(K83), IF(A83="""",""""))))))"),"")</f>
        <v/>
      </c>
      <c r="N83" s="31" t="str">
        <f t="shared" si="1"/>
        <v/>
      </c>
      <c r="O83" s="32" t="str">
        <f t="shared" si="2"/>
        <v/>
      </c>
      <c r="P83" s="33" t="str">
        <f t="shared" si="3"/>
        <v/>
      </c>
      <c r="Q83" s="34" t="str">
        <f t="shared" si="4"/>
        <v/>
      </c>
      <c r="R83" s="39"/>
    </row>
    <row r="84">
      <c r="A84" s="40"/>
      <c r="B84" s="13"/>
      <c r="C84" s="13"/>
      <c r="D84" s="13"/>
      <c r="E84" s="13"/>
      <c r="F84" s="40"/>
      <c r="G84" s="46"/>
      <c r="H84" s="11"/>
      <c r="I84" s="16"/>
      <c r="J84" s="16"/>
      <c r="K84" s="15"/>
      <c r="L84" s="46"/>
      <c r="M84" s="18" t="str">
        <f>IFERROR(__xludf.DUMMYFUNCTION("IF(J84="""","""",IF(A84=""SELL"",(I84-J84-K84/100)*H84*100, IF(A84=""BUY"",(J84-I84-K84/100)*H84*100, IF(regexmatch(A84,""Ass""),(J84-I84-K84/100)*H84*100, IF(A84=""SDI"",((J84-I84)*H84)-(K84), IF(A84="""",""""))))))"),"")</f>
        <v/>
      </c>
      <c r="N84" s="19" t="str">
        <f t="shared" si="1"/>
        <v/>
      </c>
      <c r="O84" s="20" t="str">
        <f t="shared" si="2"/>
        <v/>
      </c>
      <c r="P84" s="21" t="str">
        <f t="shared" si="3"/>
        <v/>
      </c>
      <c r="Q84" s="22" t="str">
        <f t="shared" si="4"/>
        <v/>
      </c>
      <c r="R84" s="23"/>
    </row>
    <row r="85">
      <c r="A85" s="44"/>
      <c r="B85" s="43"/>
      <c r="C85" s="43"/>
      <c r="D85" s="43"/>
      <c r="E85" s="43"/>
      <c r="F85" s="44"/>
      <c r="G85" s="47"/>
      <c r="H85" s="24"/>
      <c r="I85" s="28"/>
      <c r="J85" s="28"/>
      <c r="K85" s="27"/>
      <c r="L85" s="47"/>
      <c r="M85" s="30" t="str">
        <f>IFERROR(__xludf.DUMMYFUNCTION("IF(J85="""","""",IF(A85=""SELL"",(I85-J85-K85/100)*H85*100, IF(A85=""BUY"",(J85-I85-K85/100)*H85*100, IF(regexmatch(A85,""Ass""),(J85-I85-K85/100)*H85*100, IF(A85=""SDI"",((J85-I85)*H85)-(K85), IF(A85="""",""""))))))"),"")</f>
        <v/>
      </c>
      <c r="N85" s="31" t="str">
        <f t="shared" si="1"/>
        <v/>
      </c>
      <c r="O85" s="32" t="str">
        <f t="shared" si="2"/>
        <v/>
      </c>
      <c r="P85" s="33" t="str">
        <f t="shared" si="3"/>
        <v/>
      </c>
      <c r="Q85" s="34" t="str">
        <f t="shared" si="4"/>
        <v/>
      </c>
      <c r="R85" s="39"/>
    </row>
    <row r="86">
      <c r="A86" s="40"/>
      <c r="B86" s="13"/>
      <c r="C86" s="13"/>
      <c r="D86" s="13"/>
      <c r="E86" s="13"/>
      <c r="F86" s="40"/>
      <c r="G86" s="46"/>
      <c r="H86" s="11"/>
      <c r="I86" s="16"/>
      <c r="J86" s="16"/>
      <c r="K86" s="15"/>
      <c r="L86" s="46"/>
      <c r="M86" s="18" t="str">
        <f>IFERROR(__xludf.DUMMYFUNCTION("IF(J86="""","""",IF(A86=""SELL"",(I86-J86-K86/100)*H86*100, IF(A86=""BUY"",(J86-I86-K86/100)*H86*100, IF(regexmatch(A86,""Ass""),(J86-I86-K86/100)*H86*100, IF(A86=""SDI"",((J86-I86)*H86)-(K86), IF(A86="""",""""))))))"),"")</f>
        <v/>
      </c>
      <c r="N86" s="19" t="str">
        <f t="shared" si="1"/>
        <v/>
      </c>
      <c r="O86" s="20" t="str">
        <f t="shared" si="2"/>
        <v/>
      </c>
      <c r="P86" s="21" t="str">
        <f t="shared" si="3"/>
        <v/>
      </c>
      <c r="Q86" s="22" t="str">
        <f t="shared" si="4"/>
        <v/>
      </c>
      <c r="R86" s="23"/>
    </row>
    <row r="87">
      <c r="A87" s="44"/>
      <c r="B87" s="43"/>
      <c r="C87" s="43"/>
      <c r="D87" s="43"/>
      <c r="E87" s="43"/>
      <c r="F87" s="44"/>
      <c r="G87" s="47"/>
      <c r="H87" s="24"/>
      <c r="I87" s="28"/>
      <c r="J87" s="28"/>
      <c r="K87" s="27"/>
      <c r="L87" s="47"/>
      <c r="M87" s="30" t="str">
        <f>IFERROR(__xludf.DUMMYFUNCTION("IF(J87="""","""",IF(A87=""SELL"",(I87-J87-K87/100)*H87*100, IF(A87=""BUY"",(J87-I87-K87/100)*H87*100, IF(regexmatch(A87,""Ass""),(J87-I87-K87/100)*H87*100, IF(A87=""SDI"",((J87-I87)*H87)-(K87), IF(A87="""",""""))))))"),"")</f>
        <v/>
      </c>
      <c r="N87" s="31" t="str">
        <f t="shared" si="1"/>
        <v/>
      </c>
      <c r="O87" s="32" t="str">
        <f t="shared" si="2"/>
        <v/>
      </c>
      <c r="P87" s="33" t="str">
        <f t="shared" si="3"/>
        <v/>
      </c>
      <c r="Q87" s="34" t="str">
        <f t="shared" si="4"/>
        <v/>
      </c>
      <c r="R87" s="39"/>
    </row>
    <row r="88">
      <c r="A88" s="40"/>
      <c r="B88" s="13"/>
      <c r="C88" s="13"/>
      <c r="D88" s="13"/>
      <c r="E88" s="13"/>
      <c r="F88" s="40"/>
      <c r="G88" s="46"/>
      <c r="H88" s="11"/>
      <c r="I88" s="16"/>
      <c r="J88" s="16"/>
      <c r="K88" s="15"/>
      <c r="L88" s="46"/>
      <c r="M88" s="18" t="str">
        <f>IFERROR(__xludf.DUMMYFUNCTION("IF(J88="""","""",IF(A88=""SELL"",(I88-J88-K88/100)*H88*100, IF(A88=""BUY"",(J88-I88-K88/100)*H88*100, IF(regexmatch(A88,""Ass""),(J88-I88-K88/100)*H88*100, IF(A88=""SDI"",((J88-I88)*H88)-(K88), IF(A88="""",""""))))))"),"")</f>
        <v/>
      </c>
      <c r="N88" s="19" t="str">
        <f t="shared" si="1"/>
        <v/>
      </c>
      <c r="O88" s="20" t="str">
        <f t="shared" si="2"/>
        <v/>
      </c>
      <c r="P88" s="21" t="str">
        <f t="shared" si="3"/>
        <v/>
      </c>
      <c r="Q88" s="22" t="str">
        <f t="shared" si="4"/>
        <v/>
      </c>
      <c r="R88" s="23"/>
    </row>
    <row r="89">
      <c r="A89" s="44"/>
      <c r="B89" s="43"/>
      <c r="C89" s="43"/>
      <c r="D89" s="43"/>
      <c r="E89" s="43"/>
      <c r="F89" s="44"/>
      <c r="G89" s="47"/>
      <c r="H89" s="24"/>
      <c r="I89" s="28"/>
      <c r="J89" s="28"/>
      <c r="K89" s="27"/>
      <c r="L89" s="47"/>
      <c r="M89" s="30" t="str">
        <f>IFERROR(__xludf.DUMMYFUNCTION("IF(J89="""","""",IF(A89=""SELL"",(I89-J89-K89/100)*H89*100, IF(A89=""BUY"",(J89-I89-K89/100)*H89*100, IF(regexmatch(A89,""Ass""),(J89-I89-K89/100)*H89*100, IF(A89=""SDI"",((J89-I89)*H89)-(K89), IF(A89="""",""""))))))"),"")</f>
        <v/>
      </c>
      <c r="N89" s="31" t="str">
        <f t="shared" si="1"/>
        <v/>
      </c>
      <c r="O89" s="32" t="str">
        <f t="shared" si="2"/>
        <v/>
      </c>
      <c r="P89" s="33" t="str">
        <f t="shared" si="3"/>
        <v/>
      </c>
      <c r="Q89" s="34" t="str">
        <f t="shared" si="4"/>
        <v/>
      </c>
      <c r="R89" s="39"/>
    </row>
    <row r="90">
      <c r="A90" s="40"/>
      <c r="B90" s="13"/>
      <c r="C90" s="13"/>
      <c r="D90" s="13"/>
      <c r="E90" s="13"/>
      <c r="F90" s="40"/>
      <c r="G90" s="46"/>
      <c r="H90" s="11"/>
      <c r="I90" s="16"/>
      <c r="J90" s="16"/>
      <c r="K90" s="15"/>
      <c r="L90" s="46"/>
      <c r="M90" s="18" t="str">
        <f>IFERROR(__xludf.DUMMYFUNCTION("IF(J90="""","""",IF(A90=""SELL"",(I90-J90-K90/100)*H90*100, IF(A90=""BUY"",(J90-I90-K90/100)*H90*100, IF(regexmatch(A90,""Ass""),(J90-I90-K90/100)*H90*100, IF(A90=""SDI"",((J90-I90)*H90)-(K90), IF(A90="""",""""))))))"),"")</f>
        <v/>
      </c>
      <c r="N90" s="19" t="str">
        <f t="shared" si="1"/>
        <v/>
      </c>
      <c r="O90" s="20" t="str">
        <f t="shared" si="2"/>
        <v/>
      </c>
      <c r="P90" s="21" t="str">
        <f t="shared" si="3"/>
        <v/>
      </c>
      <c r="Q90" s="22" t="str">
        <f t="shared" si="4"/>
        <v/>
      </c>
      <c r="R90" s="23"/>
    </row>
    <row r="91">
      <c r="A91" s="44"/>
      <c r="B91" s="43"/>
      <c r="C91" s="43"/>
      <c r="D91" s="43"/>
      <c r="E91" s="43"/>
      <c r="F91" s="44"/>
      <c r="G91" s="47"/>
      <c r="H91" s="24"/>
      <c r="I91" s="28"/>
      <c r="J91" s="28"/>
      <c r="K91" s="27"/>
      <c r="L91" s="47"/>
      <c r="M91" s="30" t="str">
        <f>IFERROR(__xludf.DUMMYFUNCTION("IF(J91="""","""",IF(A91=""SELL"",(I91-J91-K91/100)*H91*100, IF(A91=""BUY"",(J91-I91-K91/100)*H91*100, IF(regexmatch(A91,""Ass""),(J91-I91-K91/100)*H91*100, IF(A91=""SDI"",((J91-I91)*H91)-(K91), IF(A91="""",""""))))))"),"")</f>
        <v/>
      </c>
      <c r="N91" s="31" t="str">
        <f t="shared" si="1"/>
        <v/>
      </c>
      <c r="O91" s="32" t="str">
        <f t="shared" si="2"/>
        <v/>
      </c>
      <c r="P91" s="33" t="str">
        <f t="shared" si="3"/>
        <v/>
      </c>
      <c r="Q91" s="34" t="str">
        <f t="shared" si="4"/>
        <v/>
      </c>
      <c r="R91" s="39"/>
    </row>
    <row r="92">
      <c r="A92" s="40"/>
      <c r="B92" s="13"/>
      <c r="C92" s="13"/>
      <c r="D92" s="13"/>
      <c r="E92" s="13"/>
      <c r="F92" s="40"/>
      <c r="G92" s="46"/>
      <c r="H92" s="11"/>
      <c r="I92" s="16"/>
      <c r="J92" s="16"/>
      <c r="K92" s="15"/>
      <c r="L92" s="46"/>
      <c r="M92" s="18" t="str">
        <f>IFERROR(__xludf.DUMMYFUNCTION("IF(J92="""","""",IF(A92=""SELL"",(I92-J92-K92/100)*H92*100, IF(A92=""BUY"",(J92-I92-K92/100)*H92*100, IF(regexmatch(A92,""Ass""),(J92-I92-K92/100)*H92*100, IF(A92=""SDI"",((J92-I92)*H92)-(K92), IF(A92="""",""""))))))"),"")</f>
        <v/>
      </c>
      <c r="N92" s="19" t="str">
        <f t="shared" si="1"/>
        <v/>
      </c>
      <c r="O92" s="20" t="str">
        <f t="shared" si="2"/>
        <v/>
      </c>
      <c r="P92" s="21" t="str">
        <f t="shared" si="3"/>
        <v/>
      </c>
      <c r="Q92" s="22" t="str">
        <f t="shared" si="4"/>
        <v/>
      </c>
      <c r="R92" s="23"/>
    </row>
    <row r="93">
      <c r="A93" s="44"/>
      <c r="B93" s="43"/>
      <c r="C93" s="43"/>
      <c r="D93" s="43"/>
      <c r="E93" s="43"/>
      <c r="F93" s="44"/>
      <c r="G93" s="47"/>
      <c r="H93" s="24"/>
      <c r="I93" s="28"/>
      <c r="J93" s="28"/>
      <c r="K93" s="27"/>
      <c r="L93" s="47"/>
      <c r="M93" s="30" t="str">
        <f>IFERROR(__xludf.DUMMYFUNCTION("IF(J93="""","""",IF(A93=""SELL"",(I93-J93-K93/100)*H93*100, IF(A93=""BUY"",(J93-I93-K93/100)*H93*100, IF(regexmatch(A93,""Ass""),(J93-I93-K93/100)*H93*100, IF(A93=""SDI"",((J93-I93)*H93)-(K93), IF(A93="""",""""))))))"),"")</f>
        <v/>
      </c>
      <c r="N93" s="31" t="str">
        <f t="shared" si="1"/>
        <v/>
      </c>
      <c r="O93" s="32" t="str">
        <f t="shared" si="2"/>
        <v/>
      </c>
      <c r="P93" s="33" t="str">
        <f t="shared" si="3"/>
        <v/>
      </c>
      <c r="Q93" s="34" t="str">
        <f t="shared" si="4"/>
        <v/>
      </c>
      <c r="R93" s="39"/>
    </row>
    <row r="94">
      <c r="A94" s="40"/>
      <c r="B94" s="13"/>
      <c r="C94" s="13"/>
      <c r="D94" s="13"/>
      <c r="E94" s="13"/>
      <c r="F94" s="40"/>
      <c r="G94" s="46"/>
      <c r="H94" s="11"/>
      <c r="I94" s="16"/>
      <c r="J94" s="16"/>
      <c r="K94" s="15"/>
      <c r="L94" s="46"/>
      <c r="M94" s="18" t="str">
        <f>IFERROR(__xludf.DUMMYFUNCTION("IF(J94="""","""",IF(A94=""SELL"",(I94-J94-K94/100)*H94*100, IF(A94=""BUY"",(J94-I94-K94/100)*H94*100, IF(regexmatch(A94,""Ass""),(J94-I94-K94/100)*H94*100, IF(A94=""SDI"",((J94-I94)*H94)-(K94), IF(A94="""",""""))))))"),"")</f>
        <v/>
      </c>
      <c r="N94" s="19" t="str">
        <f t="shared" si="1"/>
        <v/>
      </c>
      <c r="O94" s="20" t="str">
        <f t="shared" si="2"/>
        <v/>
      </c>
      <c r="P94" s="21" t="str">
        <f t="shared" si="3"/>
        <v/>
      </c>
      <c r="Q94" s="22" t="str">
        <f t="shared" si="4"/>
        <v/>
      </c>
      <c r="R94" s="23"/>
    </row>
    <row r="95">
      <c r="A95" s="44"/>
      <c r="B95" s="43"/>
      <c r="C95" s="43"/>
      <c r="D95" s="43"/>
      <c r="E95" s="43"/>
      <c r="F95" s="44"/>
      <c r="G95" s="47"/>
      <c r="H95" s="24"/>
      <c r="I95" s="28"/>
      <c r="J95" s="28"/>
      <c r="K95" s="27"/>
      <c r="L95" s="47"/>
      <c r="M95" s="30" t="str">
        <f>IFERROR(__xludf.DUMMYFUNCTION("IF(J95="""","""",IF(A95=""SELL"",(I95-J95-K95/100)*H95*100, IF(A95=""BUY"",(J95-I95-K95/100)*H95*100, IF(regexmatch(A95,""Ass""),(J95-I95-K95/100)*H95*100, IF(A95=""SDI"",((J95-I95)*H95)-(K95), IF(A95="""",""""))))))"),"")</f>
        <v/>
      </c>
      <c r="N95" s="31" t="str">
        <f t="shared" si="1"/>
        <v/>
      </c>
      <c r="O95" s="32" t="str">
        <f t="shared" si="2"/>
        <v/>
      </c>
      <c r="P95" s="33" t="str">
        <f t="shared" si="3"/>
        <v/>
      </c>
      <c r="Q95" s="34" t="str">
        <f t="shared" si="4"/>
        <v/>
      </c>
      <c r="R95" s="39"/>
    </row>
    <row r="96">
      <c r="A96" s="40"/>
      <c r="B96" s="13"/>
      <c r="C96" s="13"/>
      <c r="D96" s="13"/>
      <c r="E96" s="13"/>
      <c r="F96" s="40"/>
      <c r="G96" s="46"/>
      <c r="H96" s="11"/>
      <c r="I96" s="16"/>
      <c r="J96" s="16"/>
      <c r="K96" s="15"/>
      <c r="L96" s="46"/>
      <c r="M96" s="18" t="str">
        <f>IFERROR(__xludf.DUMMYFUNCTION("IF(J96="""","""",IF(A96=""SELL"",(I96-J96-K96/100)*H96*100, IF(A96=""BUY"",(J96-I96-K96/100)*H96*100, IF(regexmatch(A96,""Ass""),(J96-I96-K96/100)*H96*100, IF(A96=""SDI"",((J96-I96)*H96)-(K96), IF(A96="""",""""))))))"),"")</f>
        <v/>
      </c>
      <c r="N96" s="19" t="str">
        <f t="shared" si="1"/>
        <v/>
      </c>
      <c r="O96" s="20" t="str">
        <f t="shared" si="2"/>
        <v/>
      </c>
      <c r="P96" s="21" t="str">
        <f t="shared" si="3"/>
        <v/>
      </c>
      <c r="Q96" s="22" t="str">
        <f t="shared" si="4"/>
        <v/>
      </c>
      <c r="R96" s="23"/>
    </row>
    <row r="97">
      <c r="A97" s="44"/>
      <c r="B97" s="43"/>
      <c r="C97" s="43"/>
      <c r="D97" s="43"/>
      <c r="E97" s="43"/>
      <c r="F97" s="44"/>
      <c r="G97" s="47"/>
      <c r="H97" s="24"/>
      <c r="I97" s="28"/>
      <c r="J97" s="28"/>
      <c r="K97" s="27"/>
      <c r="L97" s="47"/>
      <c r="M97" s="30" t="str">
        <f>IFERROR(__xludf.DUMMYFUNCTION("IF(J97="""","""",IF(A97=""SELL"",(I97-J97-K97/100)*H97*100, IF(A97=""BUY"",(J97-I97-K97/100)*H97*100, IF(regexmatch(A97,""Ass""),(J97-I97-K97/100)*H97*100, IF(A97=""SDI"",((J97-I97)*H97)-(K97), IF(A97="""",""""))))))"),"")</f>
        <v/>
      </c>
      <c r="N97" s="31" t="str">
        <f t="shared" si="1"/>
        <v/>
      </c>
      <c r="O97" s="32" t="str">
        <f t="shared" si="2"/>
        <v/>
      </c>
      <c r="P97" s="33" t="str">
        <f t="shared" si="3"/>
        <v/>
      </c>
      <c r="Q97" s="34" t="str">
        <f t="shared" si="4"/>
        <v/>
      </c>
      <c r="R97" s="39"/>
    </row>
    <row r="98">
      <c r="A98" s="40"/>
      <c r="B98" s="13"/>
      <c r="C98" s="13"/>
      <c r="D98" s="13"/>
      <c r="E98" s="13"/>
      <c r="F98" s="40"/>
      <c r="G98" s="46"/>
      <c r="H98" s="11"/>
      <c r="I98" s="16"/>
      <c r="J98" s="16"/>
      <c r="K98" s="15"/>
      <c r="L98" s="46"/>
      <c r="M98" s="18" t="str">
        <f>IFERROR(__xludf.DUMMYFUNCTION("IF(J98="""","""",IF(A98=""SELL"",(I98-J98-K98/100)*H98*100, IF(A98=""BUY"",(J98-I98-K98/100)*H98*100, IF(regexmatch(A98,""Ass""),(J98-I98-K98/100)*H98*100, IF(A98=""SDI"",((J98-I98)*H98)-(K98), IF(A98="""",""""))))))"),"")</f>
        <v/>
      </c>
      <c r="N98" s="19" t="str">
        <f t="shared" si="1"/>
        <v/>
      </c>
      <c r="O98" s="20" t="str">
        <f t="shared" si="2"/>
        <v/>
      </c>
      <c r="P98" s="21" t="str">
        <f t="shared" si="3"/>
        <v/>
      </c>
      <c r="Q98" s="22" t="str">
        <f t="shared" si="4"/>
        <v/>
      </c>
      <c r="R98" s="23"/>
    </row>
    <row r="99">
      <c r="A99" s="44"/>
      <c r="B99" s="43"/>
      <c r="C99" s="43"/>
      <c r="D99" s="43"/>
      <c r="E99" s="43"/>
      <c r="F99" s="44"/>
      <c r="G99" s="47"/>
      <c r="H99" s="24"/>
      <c r="I99" s="28"/>
      <c r="J99" s="28"/>
      <c r="K99" s="27"/>
      <c r="L99" s="47"/>
      <c r="M99" s="30" t="str">
        <f>IFERROR(__xludf.DUMMYFUNCTION("IF(J99="""","""",IF(A99=""SELL"",(I99-J99-K99/100)*H99*100, IF(A99=""BUY"",(J99-I99-K99/100)*H99*100, IF(regexmatch(A99,""Ass""),(J99-I99-K99/100)*H99*100, IF(A99=""SDI"",((J99-I99)*H99)-(K99), IF(A99="""",""""))))))"),"")</f>
        <v/>
      </c>
      <c r="N99" s="31" t="str">
        <f t="shared" si="1"/>
        <v/>
      </c>
      <c r="O99" s="32" t="str">
        <f t="shared" si="2"/>
        <v/>
      </c>
      <c r="P99" s="33" t="str">
        <f t="shared" si="3"/>
        <v/>
      </c>
      <c r="Q99" s="34" t="str">
        <f t="shared" si="4"/>
        <v/>
      </c>
      <c r="R99" s="39"/>
    </row>
    <row r="100">
      <c r="A100" s="40"/>
      <c r="B100" s="13"/>
      <c r="C100" s="13"/>
      <c r="D100" s="13"/>
      <c r="E100" s="13"/>
      <c r="F100" s="40"/>
      <c r="G100" s="46"/>
      <c r="H100" s="11"/>
      <c r="I100" s="16"/>
      <c r="J100" s="16"/>
      <c r="K100" s="15"/>
      <c r="L100" s="46"/>
      <c r="M100" s="18" t="str">
        <f>IFERROR(__xludf.DUMMYFUNCTION("IF(J100="""","""",IF(A100=""SELL"",(I100-J100-K100/100)*H100*100, IF(A100=""BUY"",(J100-I100-K100/100)*H100*100, IF(regexmatch(A100,""Ass""),(J100-I100-K100/100)*H100*100, IF(A100=""SDI"",((J100-I100)*H100)-(K100), IF(A100="""",""""))))))"),"")</f>
        <v/>
      </c>
      <c r="N100" s="19" t="str">
        <f t="shared" si="1"/>
        <v/>
      </c>
      <c r="O100" s="20" t="str">
        <f t="shared" si="2"/>
        <v/>
      </c>
      <c r="P100" s="21" t="str">
        <f t="shared" si="3"/>
        <v/>
      </c>
      <c r="Q100" s="22" t="str">
        <f t="shared" si="4"/>
        <v/>
      </c>
      <c r="R100" s="23"/>
    </row>
    <row r="101">
      <c r="A101" s="44"/>
      <c r="B101" s="43"/>
      <c r="C101" s="43"/>
      <c r="D101" s="43"/>
      <c r="E101" s="43"/>
      <c r="F101" s="44"/>
      <c r="G101" s="47"/>
      <c r="H101" s="24"/>
      <c r="I101" s="28"/>
      <c r="J101" s="28"/>
      <c r="K101" s="27"/>
      <c r="L101" s="47"/>
      <c r="M101" s="30" t="str">
        <f>IFERROR(__xludf.DUMMYFUNCTION("IF(J101="""","""",IF(A101=""SELL"",(I101-J101-K101/100)*H101*100, IF(A101=""BUY"",(J101-I101-K101/100)*H101*100, IF(regexmatch(A101,""Ass""),(J101-I101-K101/100)*H101*100, IF(A101=""SDI"",((J101-I101)*H101)-(K101), IF(A101="""",""""))))))"),"")</f>
        <v/>
      </c>
      <c r="N101" s="31" t="str">
        <f t="shared" si="1"/>
        <v/>
      </c>
      <c r="O101" s="32" t="str">
        <f t="shared" si="2"/>
        <v/>
      </c>
      <c r="P101" s="33" t="str">
        <f t="shared" si="3"/>
        <v/>
      </c>
      <c r="Q101" s="34" t="str">
        <f t="shared" si="4"/>
        <v/>
      </c>
      <c r="R101" s="39"/>
    </row>
    <row r="102">
      <c r="A102" s="40"/>
      <c r="B102" s="13"/>
      <c r="C102" s="13"/>
      <c r="D102" s="13"/>
      <c r="E102" s="13"/>
      <c r="F102" s="40"/>
      <c r="G102" s="46"/>
      <c r="H102" s="11"/>
      <c r="I102" s="16"/>
      <c r="J102" s="16"/>
      <c r="K102" s="15"/>
      <c r="L102" s="46"/>
      <c r="M102" s="18" t="str">
        <f>IFERROR(__xludf.DUMMYFUNCTION("IF(J102="""","""",IF(A102=""SELL"",(I102-J102-K102/100)*H102*100, IF(A102=""BUY"",(J102-I102-K102/100)*H102*100, IF(regexmatch(A102,""Ass""),(J102-I102-K102/100)*H102*100, IF(A102=""SDI"",((J102-I102)*H102)-(K102), IF(A102="""",""""))))))"),"")</f>
        <v/>
      </c>
      <c r="N102" s="19" t="str">
        <f t="shared" si="1"/>
        <v/>
      </c>
      <c r="O102" s="20" t="str">
        <f t="shared" si="2"/>
        <v/>
      </c>
      <c r="P102" s="21" t="str">
        <f t="shared" si="3"/>
        <v/>
      </c>
      <c r="Q102" s="22" t="str">
        <f t="shared" si="4"/>
        <v/>
      </c>
      <c r="R102" s="23"/>
    </row>
    <row r="103">
      <c r="A103" s="44"/>
      <c r="B103" s="43"/>
      <c r="C103" s="43"/>
      <c r="D103" s="43"/>
      <c r="E103" s="43"/>
      <c r="F103" s="44"/>
      <c r="G103" s="47"/>
      <c r="H103" s="24"/>
      <c r="I103" s="28"/>
      <c r="J103" s="28"/>
      <c r="K103" s="27"/>
      <c r="L103" s="47"/>
      <c r="M103" s="30" t="str">
        <f>IFERROR(__xludf.DUMMYFUNCTION("IF(J103="""","""",IF(A103=""SELL"",(I103-J103-K103/100)*H103*100, IF(A103=""BUY"",(J103-I103-K103/100)*H103*100, IF(regexmatch(A103,""Ass""),(J103-I103-K103/100)*H103*100, IF(A103=""SDI"",((J103-I103)*H103)-(K103), IF(A103="""",""""))))))"),"")</f>
        <v/>
      </c>
      <c r="N103" s="31" t="str">
        <f t="shared" si="1"/>
        <v/>
      </c>
      <c r="O103" s="32" t="str">
        <f t="shared" si="2"/>
        <v/>
      </c>
      <c r="P103" s="33" t="str">
        <f t="shared" si="3"/>
        <v/>
      </c>
      <c r="Q103" s="34" t="str">
        <f t="shared" si="4"/>
        <v/>
      </c>
      <c r="R103" s="39"/>
    </row>
    <row r="104">
      <c r="A104" s="40"/>
      <c r="B104" s="13"/>
      <c r="C104" s="13"/>
      <c r="D104" s="13"/>
      <c r="E104" s="13"/>
      <c r="F104" s="40"/>
      <c r="G104" s="46"/>
      <c r="H104" s="11"/>
      <c r="I104" s="16"/>
      <c r="J104" s="16"/>
      <c r="K104" s="15"/>
      <c r="L104" s="46"/>
      <c r="M104" s="18" t="str">
        <f>IFERROR(__xludf.DUMMYFUNCTION("IF(J104="""","""",IF(A104=""SELL"",(I104-J104-K104/100)*H104*100, IF(A104=""BUY"",(J104-I104-K104/100)*H104*100, IF(regexmatch(A104,""Ass""),(J104-I104-K104/100)*H104*100, IF(A104=""SDI"",((J104-I104)*H104)-(K104), IF(A104="""",""""))))))"),"")</f>
        <v/>
      </c>
      <c r="N104" s="19" t="str">
        <f t="shared" si="1"/>
        <v/>
      </c>
      <c r="O104" s="20" t="str">
        <f t="shared" si="2"/>
        <v/>
      </c>
      <c r="P104" s="21" t="str">
        <f t="shared" si="3"/>
        <v/>
      </c>
      <c r="Q104" s="22" t="str">
        <f t="shared" si="4"/>
        <v/>
      </c>
      <c r="R104" s="23"/>
    </row>
    <row r="105">
      <c r="A105" s="44"/>
      <c r="B105" s="43"/>
      <c r="C105" s="43"/>
      <c r="D105" s="43"/>
      <c r="E105" s="43"/>
      <c r="F105" s="44"/>
      <c r="G105" s="47"/>
      <c r="H105" s="24"/>
      <c r="I105" s="28"/>
      <c r="J105" s="28"/>
      <c r="K105" s="27"/>
      <c r="L105" s="47"/>
      <c r="M105" s="30" t="str">
        <f>IFERROR(__xludf.DUMMYFUNCTION("IF(J105="""","""",IF(A105=""SELL"",(I105-J105-K105/100)*H105*100, IF(A105=""BUY"",(J105-I105-K105/100)*H105*100, IF(regexmatch(A105,""Ass""),(J105-I105-K105/100)*H105*100, IF(A105=""SDI"",((J105-I105)*H105)-(K105), IF(A105="""",""""))))))"),"")</f>
        <v/>
      </c>
      <c r="N105" s="31" t="str">
        <f t="shared" si="1"/>
        <v/>
      </c>
      <c r="O105" s="32" t="str">
        <f t="shared" si="2"/>
        <v/>
      </c>
      <c r="P105" s="33" t="str">
        <f t="shared" si="3"/>
        <v/>
      </c>
      <c r="Q105" s="34" t="str">
        <f t="shared" si="4"/>
        <v/>
      </c>
      <c r="R105" s="39"/>
    </row>
    <row r="106">
      <c r="A106" s="40"/>
      <c r="B106" s="13"/>
      <c r="C106" s="13"/>
      <c r="D106" s="13"/>
      <c r="E106" s="13"/>
      <c r="F106" s="40"/>
      <c r="G106" s="46"/>
      <c r="H106" s="11"/>
      <c r="I106" s="16"/>
      <c r="J106" s="16"/>
      <c r="K106" s="15"/>
      <c r="L106" s="46"/>
      <c r="M106" s="18" t="str">
        <f>IFERROR(__xludf.DUMMYFUNCTION("IF(J106="""","""",IF(A106=""SELL"",(I106-J106-K106/100)*H106*100, IF(A106=""BUY"",(J106-I106-K106/100)*H106*100, IF(regexmatch(A106,""Ass""),(J106-I106-K106/100)*H106*100, IF(A106=""SDI"",((J106-I106)*H106)-(K106), IF(A106="""",""""))))))"),"")</f>
        <v/>
      </c>
      <c r="N106" s="19" t="str">
        <f t="shared" si="1"/>
        <v/>
      </c>
      <c r="O106" s="20" t="str">
        <f t="shared" si="2"/>
        <v/>
      </c>
      <c r="P106" s="21" t="str">
        <f t="shared" si="3"/>
        <v/>
      </c>
      <c r="Q106" s="22" t="str">
        <f t="shared" si="4"/>
        <v/>
      </c>
      <c r="R106" s="23"/>
    </row>
    <row r="107">
      <c r="A107" s="44"/>
      <c r="B107" s="43"/>
      <c r="C107" s="43"/>
      <c r="D107" s="43"/>
      <c r="E107" s="43"/>
      <c r="F107" s="44"/>
      <c r="G107" s="47"/>
      <c r="H107" s="24"/>
      <c r="I107" s="28"/>
      <c r="J107" s="28"/>
      <c r="K107" s="27"/>
      <c r="L107" s="47"/>
      <c r="M107" s="30" t="str">
        <f>IFERROR(__xludf.DUMMYFUNCTION("IF(J107="""","""",IF(A107=""SELL"",(I107-J107-K107/100)*H107*100, IF(A107=""BUY"",(J107-I107-K107/100)*H107*100, IF(regexmatch(A107,""Ass""),(J107-I107-K107/100)*H107*100, IF(A107=""SDI"",((J107-I107)*H107)-(K107), IF(A107="""",""""))))))"),"")</f>
        <v/>
      </c>
      <c r="N107" s="31" t="str">
        <f t="shared" si="1"/>
        <v/>
      </c>
      <c r="O107" s="32" t="str">
        <f t="shared" si="2"/>
        <v/>
      </c>
      <c r="P107" s="33" t="str">
        <f t="shared" si="3"/>
        <v/>
      </c>
      <c r="Q107" s="34" t="str">
        <f t="shared" si="4"/>
        <v/>
      </c>
      <c r="R107" s="39"/>
    </row>
    <row r="108">
      <c r="A108" s="40"/>
      <c r="B108" s="13"/>
      <c r="C108" s="13"/>
      <c r="D108" s="13"/>
      <c r="E108" s="13"/>
      <c r="F108" s="40"/>
      <c r="G108" s="46"/>
      <c r="H108" s="11"/>
      <c r="I108" s="16"/>
      <c r="J108" s="16"/>
      <c r="K108" s="15"/>
      <c r="L108" s="46"/>
      <c r="M108" s="18" t="str">
        <f>IFERROR(__xludf.DUMMYFUNCTION("IF(J108="""","""",IF(A108=""SELL"",(I108-J108-K108/100)*H108*100, IF(A108=""BUY"",(J108-I108-K108/100)*H108*100, IF(regexmatch(A108,""Ass""),(J108-I108-K108/100)*H108*100, IF(A108=""SDI"",((J108-I108)*H108)-(K108), IF(A108="""",""""))))))"),"")</f>
        <v/>
      </c>
      <c r="N108" s="19" t="str">
        <f t="shared" si="1"/>
        <v/>
      </c>
      <c r="O108" s="20" t="str">
        <f t="shared" si="2"/>
        <v/>
      </c>
      <c r="P108" s="21" t="str">
        <f t="shared" si="3"/>
        <v/>
      </c>
      <c r="Q108" s="22" t="str">
        <f t="shared" si="4"/>
        <v/>
      </c>
      <c r="R108" s="23"/>
    </row>
    <row r="109">
      <c r="A109" s="44"/>
      <c r="B109" s="43"/>
      <c r="C109" s="43"/>
      <c r="D109" s="43"/>
      <c r="E109" s="43"/>
      <c r="F109" s="44"/>
      <c r="G109" s="47"/>
      <c r="H109" s="24"/>
      <c r="I109" s="28"/>
      <c r="J109" s="28"/>
      <c r="K109" s="27"/>
      <c r="L109" s="47"/>
      <c r="M109" s="30" t="str">
        <f>IFERROR(__xludf.DUMMYFUNCTION("IF(J109="""","""",IF(A109=""SELL"",(I109-J109-K109/100)*H109*100, IF(A109=""BUY"",(J109-I109-K109/100)*H109*100, IF(regexmatch(A109,""Ass""),(J109-I109-K109/100)*H109*100, IF(A109=""SDI"",((J109-I109)*H109)-(K109), IF(A109="""",""""))))))"),"")</f>
        <v/>
      </c>
      <c r="N109" s="31" t="str">
        <f t="shared" si="1"/>
        <v/>
      </c>
      <c r="O109" s="32" t="str">
        <f t="shared" si="2"/>
        <v/>
      </c>
      <c r="P109" s="33" t="str">
        <f t="shared" si="3"/>
        <v/>
      </c>
      <c r="Q109" s="34" t="str">
        <f t="shared" si="4"/>
        <v/>
      </c>
      <c r="R109" s="39"/>
    </row>
    <row r="110">
      <c r="A110" s="40"/>
      <c r="B110" s="13"/>
      <c r="C110" s="13"/>
      <c r="D110" s="13"/>
      <c r="E110" s="13"/>
      <c r="F110" s="40"/>
      <c r="G110" s="46"/>
      <c r="H110" s="11"/>
      <c r="I110" s="16"/>
      <c r="J110" s="16"/>
      <c r="K110" s="15"/>
      <c r="L110" s="46"/>
      <c r="M110" s="18" t="str">
        <f>IFERROR(__xludf.DUMMYFUNCTION("IF(J110="""","""",IF(A110=""SELL"",(I110-J110-K110/100)*H110*100, IF(A110=""BUY"",(J110-I110-K110/100)*H110*100, IF(regexmatch(A110,""Ass""),(J110-I110-K110/100)*H110*100, IF(A110=""SDI"",((J110-I110)*H110)-(K110), IF(A110="""",""""))))))"),"")</f>
        <v/>
      </c>
      <c r="N110" s="19" t="str">
        <f t="shared" si="1"/>
        <v/>
      </c>
      <c r="O110" s="20" t="str">
        <f t="shared" si="2"/>
        <v/>
      </c>
      <c r="P110" s="21" t="str">
        <f t="shared" si="3"/>
        <v/>
      </c>
      <c r="Q110" s="22" t="str">
        <f t="shared" si="4"/>
        <v/>
      </c>
      <c r="R110" s="23"/>
    </row>
    <row r="111">
      <c r="A111" s="44"/>
      <c r="B111" s="43"/>
      <c r="C111" s="43"/>
      <c r="D111" s="43"/>
      <c r="E111" s="43"/>
      <c r="F111" s="44"/>
      <c r="G111" s="47"/>
      <c r="H111" s="24"/>
      <c r="I111" s="28"/>
      <c r="J111" s="28"/>
      <c r="K111" s="27"/>
      <c r="L111" s="47"/>
      <c r="M111" s="30" t="str">
        <f>IFERROR(__xludf.DUMMYFUNCTION("IF(J111="""","""",IF(A111=""SELL"",(I111-J111-K111/100)*H111*100, IF(A111=""BUY"",(J111-I111-K111/100)*H111*100, IF(regexmatch(A111,""Ass""),(J111-I111-K111/100)*H111*100, IF(A111=""SDI"",((J111-I111)*H111)-(K111), IF(A111="""",""""))))))"),"")</f>
        <v/>
      </c>
      <c r="N111" s="31" t="str">
        <f t="shared" si="1"/>
        <v/>
      </c>
      <c r="O111" s="32" t="str">
        <f t="shared" si="2"/>
        <v/>
      </c>
      <c r="P111" s="33" t="str">
        <f t="shared" si="3"/>
        <v/>
      </c>
      <c r="Q111" s="34" t="str">
        <f t="shared" si="4"/>
        <v/>
      </c>
      <c r="R111" s="39"/>
    </row>
    <row r="112">
      <c r="A112" s="40"/>
      <c r="B112" s="13"/>
      <c r="C112" s="13"/>
      <c r="D112" s="13"/>
      <c r="E112" s="13"/>
      <c r="F112" s="40"/>
      <c r="G112" s="46"/>
      <c r="H112" s="11"/>
      <c r="I112" s="16"/>
      <c r="J112" s="16"/>
      <c r="K112" s="15"/>
      <c r="L112" s="46"/>
      <c r="M112" s="18" t="str">
        <f>IFERROR(__xludf.DUMMYFUNCTION("IF(J112="""","""",IF(A112=""SELL"",(I112-J112-K112/100)*H112*100, IF(A112=""BUY"",(J112-I112-K112/100)*H112*100, IF(regexmatch(A112,""Ass""),(J112-I112-K112/100)*H112*100, IF(A112=""SDI"",((J112-I112)*H112)-(K112), IF(A112="""",""""))))))"),"")</f>
        <v/>
      </c>
      <c r="N112" s="19" t="str">
        <f t="shared" si="1"/>
        <v/>
      </c>
      <c r="O112" s="20" t="str">
        <f t="shared" si="2"/>
        <v/>
      </c>
      <c r="P112" s="21" t="str">
        <f t="shared" si="3"/>
        <v/>
      </c>
      <c r="Q112" s="22" t="str">
        <f t="shared" si="4"/>
        <v/>
      </c>
      <c r="R112" s="23"/>
    </row>
    <row r="113">
      <c r="A113" s="44"/>
      <c r="B113" s="43"/>
      <c r="C113" s="43"/>
      <c r="D113" s="43"/>
      <c r="E113" s="43"/>
      <c r="F113" s="44"/>
      <c r="G113" s="47"/>
      <c r="H113" s="24"/>
      <c r="I113" s="28"/>
      <c r="J113" s="28"/>
      <c r="K113" s="27"/>
      <c r="L113" s="47"/>
      <c r="M113" s="30" t="str">
        <f>IFERROR(__xludf.DUMMYFUNCTION("IF(J113="""","""",IF(A113=""SELL"",(I113-J113-K113/100)*H113*100, IF(A113=""BUY"",(J113-I113-K113/100)*H113*100, IF(regexmatch(A113,""Ass""),(J113-I113-K113/100)*H113*100, IF(A113=""SDI"",((J113-I113)*H113)-(K113), IF(A113="""",""""))))))"),"")</f>
        <v/>
      </c>
      <c r="N113" s="31" t="str">
        <f t="shared" si="1"/>
        <v/>
      </c>
      <c r="O113" s="32" t="str">
        <f t="shared" si="2"/>
        <v/>
      </c>
      <c r="P113" s="33" t="str">
        <f t="shared" si="3"/>
        <v/>
      </c>
      <c r="Q113" s="34" t="str">
        <f t="shared" si="4"/>
        <v/>
      </c>
      <c r="R113" s="39"/>
    </row>
    <row r="114">
      <c r="A114" s="40"/>
      <c r="B114" s="13"/>
      <c r="C114" s="13"/>
      <c r="D114" s="13"/>
      <c r="E114" s="13"/>
      <c r="F114" s="40"/>
      <c r="G114" s="46"/>
      <c r="H114" s="11"/>
      <c r="I114" s="16"/>
      <c r="J114" s="16"/>
      <c r="K114" s="15"/>
      <c r="L114" s="46"/>
      <c r="M114" s="18" t="str">
        <f>IFERROR(__xludf.DUMMYFUNCTION("IF(J114="""","""",IF(A114=""SELL"",(I114-J114-K114/100)*H114*100, IF(A114=""BUY"",(J114-I114-K114/100)*H114*100, IF(regexmatch(A114,""Ass""),(J114-I114-K114/100)*H114*100, IF(A114=""SDI"",((J114-I114)*H114)-(K114), IF(A114="""",""""))))))"),"")</f>
        <v/>
      </c>
      <c r="N114" s="19" t="str">
        <f t="shared" si="1"/>
        <v/>
      </c>
      <c r="O114" s="20" t="str">
        <f t="shared" si="2"/>
        <v/>
      </c>
      <c r="P114" s="21" t="str">
        <f t="shared" si="3"/>
        <v/>
      </c>
      <c r="Q114" s="22" t="str">
        <f t="shared" si="4"/>
        <v/>
      </c>
      <c r="R114" s="23"/>
    </row>
    <row r="115">
      <c r="A115" s="44"/>
      <c r="B115" s="43"/>
      <c r="C115" s="43"/>
      <c r="D115" s="43"/>
      <c r="E115" s="43"/>
      <c r="F115" s="44"/>
      <c r="G115" s="47"/>
      <c r="H115" s="24"/>
      <c r="I115" s="28"/>
      <c r="J115" s="28"/>
      <c r="K115" s="27"/>
      <c r="L115" s="47"/>
      <c r="M115" s="30" t="str">
        <f>IFERROR(__xludf.DUMMYFUNCTION("IF(J115="""","""",IF(A115=""SELL"",(I115-J115-K115/100)*H115*100, IF(A115=""BUY"",(J115-I115-K115/100)*H115*100, IF(regexmatch(A115,""Ass""),(J115-I115-K115/100)*H115*100, IF(A115=""SDI"",((J115-I115)*H115)-(K115), IF(A115="""",""""))))))"),"")</f>
        <v/>
      </c>
      <c r="N115" s="31" t="str">
        <f t="shared" si="1"/>
        <v/>
      </c>
      <c r="O115" s="32" t="str">
        <f t="shared" si="2"/>
        <v/>
      </c>
      <c r="P115" s="33" t="str">
        <f t="shared" si="3"/>
        <v/>
      </c>
      <c r="Q115" s="34" t="str">
        <f t="shared" si="4"/>
        <v/>
      </c>
      <c r="R115" s="39"/>
    </row>
    <row r="116">
      <c r="A116" s="40"/>
      <c r="B116" s="13"/>
      <c r="C116" s="13"/>
      <c r="D116" s="13"/>
      <c r="E116" s="13"/>
      <c r="F116" s="40"/>
      <c r="G116" s="46"/>
      <c r="H116" s="11"/>
      <c r="I116" s="16"/>
      <c r="J116" s="16"/>
      <c r="K116" s="15"/>
      <c r="L116" s="46"/>
      <c r="M116" s="18" t="str">
        <f>IFERROR(__xludf.DUMMYFUNCTION("IF(J116="""","""",IF(A116=""SELL"",(I116-J116-K116/100)*H116*100, IF(A116=""BUY"",(J116-I116-K116/100)*H116*100, IF(regexmatch(A116,""Ass""),(J116-I116-K116/100)*H116*100, IF(A116=""SDI"",((J116-I116)*H116)-(K116), IF(A116="""",""""))))))"),"")</f>
        <v/>
      </c>
      <c r="N116" s="19" t="str">
        <f t="shared" si="1"/>
        <v/>
      </c>
      <c r="O116" s="20" t="str">
        <f t="shared" si="2"/>
        <v/>
      </c>
      <c r="P116" s="21" t="str">
        <f t="shared" si="3"/>
        <v/>
      </c>
      <c r="Q116" s="22" t="str">
        <f t="shared" si="4"/>
        <v/>
      </c>
      <c r="R116" s="23"/>
    </row>
    <row r="117">
      <c r="A117" s="44"/>
      <c r="B117" s="43"/>
      <c r="C117" s="43"/>
      <c r="D117" s="43"/>
      <c r="E117" s="43"/>
      <c r="F117" s="44"/>
      <c r="G117" s="47"/>
      <c r="H117" s="24"/>
      <c r="I117" s="28"/>
      <c r="J117" s="28"/>
      <c r="K117" s="27"/>
      <c r="L117" s="47"/>
      <c r="M117" s="30" t="str">
        <f>IFERROR(__xludf.DUMMYFUNCTION("IF(J117="""","""",IF(A117=""SELL"",(I117-J117-K117/100)*H117*100, IF(A117=""BUY"",(J117-I117-K117/100)*H117*100, IF(regexmatch(A117,""Ass""),(J117-I117-K117/100)*H117*100, IF(A117=""SDI"",((J117-I117)*H117)-(K117), IF(A117="""",""""))))))"),"")</f>
        <v/>
      </c>
      <c r="N117" s="31" t="str">
        <f t="shared" si="1"/>
        <v/>
      </c>
      <c r="O117" s="32" t="str">
        <f t="shared" si="2"/>
        <v/>
      </c>
      <c r="P117" s="33" t="str">
        <f t="shared" si="3"/>
        <v/>
      </c>
      <c r="Q117" s="34" t="str">
        <f t="shared" si="4"/>
        <v/>
      </c>
      <c r="R117" s="39"/>
    </row>
    <row r="118">
      <c r="A118" s="40"/>
      <c r="B118" s="13"/>
      <c r="C118" s="13"/>
      <c r="D118" s="13"/>
      <c r="E118" s="13"/>
      <c r="F118" s="40"/>
      <c r="G118" s="46"/>
      <c r="H118" s="11"/>
      <c r="I118" s="16"/>
      <c r="J118" s="16"/>
      <c r="K118" s="15"/>
      <c r="L118" s="46"/>
      <c r="M118" s="18" t="str">
        <f>IFERROR(__xludf.DUMMYFUNCTION("IF(J118="""","""",IF(A118=""SELL"",(I118-J118-K118/100)*H118*100, IF(A118=""BUY"",(J118-I118-K118/100)*H118*100, IF(regexmatch(A118,""Ass""),(J118-I118-K118/100)*H118*100, IF(A118=""SDI"",((J118-I118)*H118)-(K118), IF(A118="""",""""))))))"),"")</f>
        <v/>
      </c>
      <c r="N118" s="19" t="str">
        <f t="shared" si="1"/>
        <v/>
      </c>
      <c r="O118" s="20" t="str">
        <f t="shared" si="2"/>
        <v/>
      </c>
      <c r="P118" s="21" t="str">
        <f t="shared" si="3"/>
        <v/>
      </c>
      <c r="Q118" s="22" t="str">
        <f t="shared" si="4"/>
        <v/>
      </c>
      <c r="R118" s="23"/>
    </row>
    <row r="119">
      <c r="A119" s="44"/>
      <c r="B119" s="43"/>
      <c r="C119" s="43"/>
      <c r="D119" s="43"/>
      <c r="E119" s="43"/>
      <c r="F119" s="44"/>
      <c r="G119" s="47"/>
      <c r="H119" s="24"/>
      <c r="I119" s="28"/>
      <c r="J119" s="28"/>
      <c r="K119" s="27"/>
      <c r="L119" s="47"/>
      <c r="M119" s="30" t="str">
        <f>IFERROR(__xludf.DUMMYFUNCTION("IF(J119="""","""",IF(A119=""SELL"",(I119-J119-K119/100)*H119*100, IF(A119=""BUY"",(J119-I119-K119/100)*H119*100, IF(regexmatch(A119,""Ass""),(J119-I119-K119/100)*H119*100, IF(A119=""SDI"",((J119-I119)*H119)-(K119), IF(A119="""",""""))))))"),"")</f>
        <v/>
      </c>
      <c r="N119" s="31" t="str">
        <f t="shared" si="1"/>
        <v/>
      </c>
      <c r="O119" s="32" t="str">
        <f t="shared" si="2"/>
        <v/>
      </c>
      <c r="P119" s="33" t="str">
        <f t="shared" si="3"/>
        <v/>
      </c>
      <c r="Q119" s="34" t="str">
        <f t="shared" si="4"/>
        <v/>
      </c>
      <c r="R119" s="39"/>
    </row>
    <row r="120">
      <c r="A120" s="40"/>
      <c r="B120" s="13"/>
      <c r="C120" s="13"/>
      <c r="D120" s="13"/>
      <c r="E120" s="13"/>
      <c r="F120" s="40"/>
      <c r="G120" s="46"/>
      <c r="H120" s="11"/>
      <c r="I120" s="16"/>
      <c r="J120" s="16"/>
      <c r="K120" s="15"/>
      <c r="L120" s="46"/>
      <c r="M120" s="18" t="str">
        <f>IFERROR(__xludf.DUMMYFUNCTION("IF(J120="""","""",IF(A120=""SELL"",(I120-J120-K120/100)*H120*100, IF(A120=""BUY"",(J120-I120-K120/100)*H120*100, IF(regexmatch(A120,""Ass""),(J120-I120-K120/100)*H120*100, IF(A120=""SDI"",((J120-I120)*H120)-(K120), IF(A120="""",""""))))))"),"")</f>
        <v/>
      </c>
      <c r="N120" s="19" t="str">
        <f t="shared" si="1"/>
        <v/>
      </c>
      <c r="O120" s="20" t="str">
        <f t="shared" si="2"/>
        <v/>
      </c>
      <c r="P120" s="21" t="str">
        <f t="shared" si="3"/>
        <v/>
      </c>
      <c r="Q120" s="22" t="str">
        <f t="shared" si="4"/>
        <v/>
      </c>
      <c r="R120" s="23"/>
    </row>
    <row r="121">
      <c r="A121" s="44"/>
      <c r="B121" s="43"/>
      <c r="C121" s="43"/>
      <c r="D121" s="43"/>
      <c r="E121" s="43"/>
      <c r="F121" s="44"/>
      <c r="G121" s="47"/>
      <c r="H121" s="24"/>
      <c r="I121" s="28"/>
      <c r="J121" s="28"/>
      <c r="K121" s="27"/>
      <c r="L121" s="47"/>
      <c r="M121" s="30" t="str">
        <f>IFERROR(__xludf.DUMMYFUNCTION("IF(J121="""","""",IF(A121=""SELL"",(I121-J121-K121/100)*H121*100, IF(A121=""BUY"",(J121-I121-K121/100)*H121*100, IF(regexmatch(A121,""Ass""),(J121-I121-K121/100)*H121*100, IF(A121=""SDI"",((J121-I121)*H121)-(K121), IF(A121="""",""""))))))"),"")</f>
        <v/>
      </c>
      <c r="N121" s="31" t="str">
        <f t="shared" si="1"/>
        <v/>
      </c>
      <c r="O121" s="32" t="str">
        <f t="shared" si="2"/>
        <v/>
      </c>
      <c r="P121" s="33" t="str">
        <f t="shared" si="3"/>
        <v/>
      </c>
      <c r="Q121" s="34" t="str">
        <f t="shared" si="4"/>
        <v/>
      </c>
      <c r="R121" s="39"/>
    </row>
    <row r="122">
      <c r="A122" s="40"/>
      <c r="B122" s="13"/>
      <c r="C122" s="13"/>
      <c r="D122" s="13"/>
      <c r="E122" s="13"/>
      <c r="F122" s="40"/>
      <c r="G122" s="46"/>
      <c r="H122" s="11"/>
      <c r="I122" s="16"/>
      <c r="J122" s="16"/>
      <c r="K122" s="15"/>
      <c r="L122" s="46"/>
      <c r="M122" s="18" t="str">
        <f>IFERROR(__xludf.DUMMYFUNCTION("IF(J122="""","""",IF(A122=""SELL"",(I122-J122-K122/100)*H122*100, IF(A122=""BUY"",(J122-I122-K122/100)*H122*100, IF(regexmatch(A122,""Ass""),(J122-I122-K122/100)*H122*100, IF(A122=""SDI"",((J122-I122)*H122)-(K122), IF(A122="""",""""))))))"),"")</f>
        <v/>
      </c>
      <c r="N122" s="19" t="str">
        <f t="shared" si="1"/>
        <v/>
      </c>
      <c r="O122" s="20" t="str">
        <f t="shared" si="2"/>
        <v/>
      </c>
      <c r="P122" s="21" t="str">
        <f t="shared" si="3"/>
        <v/>
      </c>
      <c r="Q122" s="22" t="str">
        <f t="shared" si="4"/>
        <v/>
      </c>
      <c r="R122" s="23"/>
    </row>
    <row r="123">
      <c r="A123" s="44"/>
      <c r="B123" s="43"/>
      <c r="C123" s="43"/>
      <c r="D123" s="43"/>
      <c r="E123" s="43"/>
      <c r="F123" s="44"/>
      <c r="G123" s="47"/>
      <c r="H123" s="24"/>
      <c r="I123" s="28"/>
      <c r="J123" s="28"/>
      <c r="K123" s="27"/>
      <c r="L123" s="47"/>
      <c r="M123" s="30" t="str">
        <f>IFERROR(__xludf.DUMMYFUNCTION("IF(J123="""","""",IF(A123=""SELL"",(I123-J123-K123/100)*H123*100, IF(A123=""BUY"",(J123-I123-K123/100)*H123*100, IF(regexmatch(A123,""Ass""),(J123-I123-K123/100)*H123*100, IF(A123=""SDI"",((J123-I123)*H123)-(K123), IF(A123="""",""""))))))"),"")</f>
        <v/>
      </c>
      <c r="N123" s="31" t="str">
        <f t="shared" si="1"/>
        <v/>
      </c>
      <c r="O123" s="32" t="str">
        <f t="shared" si="2"/>
        <v/>
      </c>
      <c r="P123" s="33" t="str">
        <f t="shared" si="3"/>
        <v/>
      </c>
      <c r="Q123" s="34" t="str">
        <f t="shared" si="4"/>
        <v/>
      </c>
      <c r="R123" s="39"/>
    </row>
    <row r="124">
      <c r="A124" s="40"/>
      <c r="B124" s="13"/>
      <c r="C124" s="13"/>
      <c r="D124" s="13"/>
      <c r="E124" s="13"/>
      <c r="F124" s="40"/>
      <c r="G124" s="46"/>
      <c r="H124" s="11"/>
      <c r="I124" s="16"/>
      <c r="J124" s="16"/>
      <c r="K124" s="15"/>
      <c r="L124" s="46"/>
      <c r="M124" s="18" t="str">
        <f>IFERROR(__xludf.DUMMYFUNCTION("IF(J124="""","""",IF(A124=""SELL"",(I124-J124-K124/100)*H124*100, IF(A124=""BUY"",(J124-I124-K124/100)*H124*100, IF(regexmatch(A124,""Ass""),(J124-I124-K124/100)*H124*100, IF(A124=""SDI"",((J124-I124)*H124)-(K124), IF(A124="""",""""))))))"),"")</f>
        <v/>
      </c>
      <c r="N124" s="19" t="str">
        <f t="shared" si="1"/>
        <v/>
      </c>
      <c r="O124" s="20" t="str">
        <f t="shared" si="2"/>
        <v/>
      </c>
      <c r="P124" s="21" t="str">
        <f t="shared" si="3"/>
        <v/>
      </c>
      <c r="Q124" s="22" t="str">
        <f t="shared" si="4"/>
        <v/>
      </c>
      <c r="R124" s="23"/>
    </row>
    <row r="125">
      <c r="A125" s="44"/>
      <c r="B125" s="43"/>
      <c r="C125" s="43"/>
      <c r="D125" s="43"/>
      <c r="E125" s="43"/>
      <c r="F125" s="44"/>
      <c r="G125" s="47"/>
      <c r="H125" s="24"/>
      <c r="I125" s="28"/>
      <c r="J125" s="28"/>
      <c r="K125" s="27"/>
      <c r="L125" s="47"/>
      <c r="M125" s="30" t="str">
        <f>IFERROR(__xludf.DUMMYFUNCTION("IF(J125="""","""",IF(A125=""SELL"",(I125-J125-K125/100)*H125*100, IF(A125=""BUY"",(J125-I125-K125/100)*H125*100, IF(regexmatch(A125,""Ass""),(J125-I125-K125/100)*H125*100, IF(A125=""SDI"",((J125-I125)*H125)-(K125), IF(A125="""",""""))))))"),"")</f>
        <v/>
      </c>
      <c r="N125" s="31" t="str">
        <f t="shared" si="1"/>
        <v/>
      </c>
      <c r="O125" s="32" t="str">
        <f t="shared" si="2"/>
        <v/>
      </c>
      <c r="P125" s="33" t="str">
        <f t="shared" si="3"/>
        <v/>
      </c>
      <c r="Q125" s="34" t="str">
        <f t="shared" si="4"/>
        <v/>
      </c>
      <c r="R125" s="39"/>
    </row>
    <row r="126">
      <c r="A126" s="40"/>
      <c r="B126" s="13"/>
      <c r="C126" s="13"/>
      <c r="D126" s="13"/>
      <c r="E126" s="13"/>
      <c r="F126" s="40"/>
      <c r="G126" s="46"/>
      <c r="H126" s="11"/>
      <c r="I126" s="16"/>
      <c r="J126" s="16"/>
      <c r="K126" s="15"/>
      <c r="L126" s="46"/>
      <c r="M126" s="18" t="str">
        <f>IFERROR(__xludf.DUMMYFUNCTION("IF(J126="""","""",IF(A126=""SELL"",(I126-J126-K126/100)*H126*100, IF(A126=""BUY"",(J126-I126-K126/100)*H126*100, IF(regexmatch(A126,""Ass""),(J126-I126-K126/100)*H126*100, IF(A126=""SDI"",((J126-I126)*H126)-(K126), IF(A126="""",""""))))))"),"")</f>
        <v/>
      </c>
      <c r="N126" s="19" t="str">
        <f t="shared" si="1"/>
        <v/>
      </c>
      <c r="O126" s="20" t="str">
        <f t="shared" si="2"/>
        <v/>
      </c>
      <c r="P126" s="21" t="str">
        <f t="shared" si="3"/>
        <v/>
      </c>
      <c r="Q126" s="22" t="str">
        <f t="shared" si="4"/>
        <v/>
      </c>
      <c r="R126" s="23"/>
    </row>
    <row r="127">
      <c r="A127" s="44"/>
      <c r="B127" s="43"/>
      <c r="C127" s="43"/>
      <c r="D127" s="43"/>
      <c r="E127" s="43"/>
      <c r="F127" s="44"/>
      <c r="G127" s="47"/>
      <c r="H127" s="24"/>
      <c r="I127" s="28"/>
      <c r="J127" s="28"/>
      <c r="K127" s="27"/>
      <c r="L127" s="47"/>
      <c r="M127" s="30" t="str">
        <f>IFERROR(__xludf.DUMMYFUNCTION("IF(J127="""","""",IF(A127=""SELL"",(I127-J127-K127/100)*H127*100, IF(A127=""BUY"",(J127-I127-K127/100)*H127*100, IF(regexmatch(A127,""Ass""),(J127-I127-K127/100)*H127*100, IF(A127=""SDI"",((J127-I127)*H127)-(K127), IF(A127="""",""""))))))"),"")</f>
        <v/>
      </c>
      <c r="N127" s="31" t="str">
        <f t="shared" si="1"/>
        <v/>
      </c>
      <c r="O127" s="32" t="str">
        <f t="shared" si="2"/>
        <v/>
      </c>
      <c r="P127" s="33" t="str">
        <f t="shared" si="3"/>
        <v/>
      </c>
      <c r="Q127" s="34" t="str">
        <f t="shared" si="4"/>
        <v/>
      </c>
      <c r="R127" s="39"/>
    </row>
    <row r="128">
      <c r="A128" s="40"/>
      <c r="B128" s="13"/>
      <c r="C128" s="13"/>
      <c r="D128" s="13"/>
      <c r="E128" s="13"/>
      <c r="F128" s="40"/>
      <c r="G128" s="46"/>
      <c r="H128" s="11"/>
      <c r="I128" s="16"/>
      <c r="J128" s="16"/>
      <c r="K128" s="15"/>
      <c r="L128" s="46"/>
      <c r="M128" s="18" t="str">
        <f>IFERROR(__xludf.DUMMYFUNCTION("IF(J128="""","""",IF(A128=""SELL"",(I128-J128-K128/100)*H128*100, IF(A128=""BUY"",(J128-I128-K128/100)*H128*100, IF(regexmatch(A128,""Ass""),(J128-I128-K128/100)*H128*100, IF(A128=""SDI"",((J128-I128)*H128)-(K128), IF(A128="""",""""))))))"),"")</f>
        <v/>
      </c>
      <c r="N128" s="19" t="str">
        <f t="shared" si="1"/>
        <v/>
      </c>
      <c r="O128" s="20" t="str">
        <f t="shared" si="2"/>
        <v/>
      </c>
      <c r="P128" s="21" t="str">
        <f t="shared" si="3"/>
        <v/>
      </c>
      <c r="Q128" s="22" t="str">
        <f t="shared" si="4"/>
        <v/>
      </c>
      <c r="R128" s="23"/>
    </row>
    <row r="129">
      <c r="A129" s="44"/>
      <c r="B129" s="43"/>
      <c r="C129" s="43"/>
      <c r="D129" s="43"/>
      <c r="E129" s="43"/>
      <c r="F129" s="44"/>
      <c r="G129" s="47"/>
      <c r="H129" s="24"/>
      <c r="I129" s="28"/>
      <c r="J129" s="28"/>
      <c r="K129" s="27"/>
      <c r="L129" s="47"/>
      <c r="M129" s="30" t="str">
        <f>IFERROR(__xludf.DUMMYFUNCTION("IF(J129="""","""",IF(A129=""SELL"",(I129-J129-K129/100)*H129*100, IF(A129=""BUY"",(J129-I129-K129/100)*H129*100, IF(regexmatch(A129,""Ass""),(J129-I129-K129/100)*H129*100, IF(A129=""SDI"",((J129-I129)*H129)-(K129), IF(A129="""",""""))))))"),"")</f>
        <v/>
      </c>
      <c r="N129" s="31" t="str">
        <f t="shared" si="1"/>
        <v/>
      </c>
      <c r="O129" s="32" t="str">
        <f t="shared" si="2"/>
        <v/>
      </c>
      <c r="P129" s="33" t="str">
        <f t="shared" si="3"/>
        <v/>
      </c>
      <c r="Q129" s="34" t="str">
        <f t="shared" si="4"/>
        <v/>
      </c>
      <c r="R129" s="39"/>
    </row>
    <row r="130">
      <c r="A130" s="40"/>
      <c r="B130" s="13"/>
      <c r="C130" s="13"/>
      <c r="D130" s="13"/>
      <c r="E130" s="13"/>
      <c r="F130" s="40"/>
      <c r="G130" s="46"/>
      <c r="H130" s="11"/>
      <c r="I130" s="16"/>
      <c r="J130" s="16"/>
      <c r="K130" s="15"/>
      <c r="L130" s="46"/>
      <c r="M130" s="18" t="str">
        <f>IFERROR(__xludf.DUMMYFUNCTION("IF(J130="""","""",IF(A130=""SELL"",(I130-J130-K130/100)*H130*100, IF(A130=""BUY"",(J130-I130-K130/100)*H130*100, IF(regexmatch(A130,""Ass""),(J130-I130-K130/100)*H130*100, IF(A130=""SDI"",((J130-I130)*H130)-(K130), IF(A130="""",""""))))))"),"")</f>
        <v/>
      </c>
      <c r="N130" s="19" t="str">
        <f t="shared" si="1"/>
        <v/>
      </c>
      <c r="O130" s="20" t="str">
        <f t="shared" si="2"/>
        <v/>
      </c>
      <c r="P130" s="21" t="str">
        <f t="shared" si="3"/>
        <v/>
      </c>
      <c r="Q130" s="22" t="str">
        <f t="shared" si="4"/>
        <v/>
      </c>
      <c r="R130" s="23"/>
    </row>
    <row r="131">
      <c r="A131" s="44"/>
      <c r="B131" s="43"/>
      <c r="C131" s="43"/>
      <c r="D131" s="43"/>
      <c r="E131" s="43"/>
      <c r="F131" s="44"/>
      <c r="G131" s="47"/>
      <c r="H131" s="24"/>
      <c r="I131" s="28"/>
      <c r="J131" s="28"/>
      <c r="K131" s="27"/>
      <c r="L131" s="47"/>
      <c r="M131" s="30" t="str">
        <f>IFERROR(__xludf.DUMMYFUNCTION("IF(J131="""","""",IF(A131=""SELL"",(I131-J131-K131/100)*H131*100, IF(A131=""BUY"",(J131-I131-K131/100)*H131*100, IF(regexmatch(A131,""Ass""),(J131-I131-K131/100)*H131*100, IF(A131=""SDI"",((J131-I131)*H131)-(K131), IF(A131="""",""""))))))"),"")</f>
        <v/>
      </c>
      <c r="N131" s="31" t="str">
        <f t="shared" si="1"/>
        <v/>
      </c>
      <c r="O131" s="32" t="str">
        <f t="shared" si="2"/>
        <v/>
      </c>
      <c r="P131" s="33" t="str">
        <f t="shared" si="3"/>
        <v/>
      </c>
      <c r="Q131" s="34" t="str">
        <f t="shared" si="4"/>
        <v/>
      </c>
      <c r="R131" s="39"/>
    </row>
    <row r="132">
      <c r="A132" s="40"/>
      <c r="B132" s="13"/>
      <c r="C132" s="13"/>
      <c r="D132" s="13"/>
      <c r="E132" s="13"/>
      <c r="F132" s="40"/>
      <c r="G132" s="46"/>
      <c r="H132" s="11"/>
      <c r="I132" s="16"/>
      <c r="J132" s="16"/>
      <c r="K132" s="15"/>
      <c r="L132" s="46"/>
      <c r="M132" s="18" t="str">
        <f>IFERROR(__xludf.DUMMYFUNCTION("IF(J132="""","""",IF(A132=""SELL"",(I132-J132-K132/100)*H132*100, IF(A132=""BUY"",(J132-I132-K132/100)*H132*100, IF(regexmatch(A132,""Ass""),(J132-I132-K132/100)*H132*100, IF(A132=""SDI"",((J132-I132)*H132)-(K132), IF(A132="""",""""))))))"),"")</f>
        <v/>
      </c>
      <c r="N132" s="19" t="str">
        <f t="shared" si="1"/>
        <v/>
      </c>
      <c r="O132" s="20" t="str">
        <f t="shared" si="2"/>
        <v/>
      </c>
      <c r="P132" s="21" t="str">
        <f t="shared" si="3"/>
        <v/>
      </c>
      <c r="Q132" s="22" t="str">
        <f t="shared" si="4"/>
        <v/>
      </c>
      <c r="R132" s="23"/>
    </row>
    <row r="133">
      <c r="A133" s="44"/>
      <c r="B133" s="43"/>
      <c r="C133" s="43"/>
      <c r="D133" s="43"/>
      <c r="E133" s="43"/>
      <c r="F133" s="44"/>
      <c r="G133" s="47"/>
      <c r="H133" s="24"/>
      <c r="I133" s="28"/>
      <c r="J133" s="28"/>
      <c r="K133" s="27"/>
      <c r="L133" s="47"/>
      <c r="M133" s="30" t="str">
        <f>IFERROR(__xludf.DUMMYFUNCTION("IF(J133="""","""",IF(A133=""SELL"",(I133-J133-K133/100)*H133*100, IF(A133=""BUY"",(J133-I133-K133/100)*H133*100, IF(regexmatch(A133,""Ass""),(J133-I133-K133/100)*H133*100, IF(A133=""SDI"",((J133-I133)*H133)-(K133), IF(A133="""",""""))))))"),"")</f>
        <v/>
      </c>
      <c r="N133" s="31" t="str">
        <f t="shared" si="1"/>
        <v/>
      </c>
      <c r="O133" s="32" t="str">
        <f t="shared" si="2"/>
        <v/>
      </c>
      <c r="P133" s="33" t="str">
        <f t="shared" si="3"/>
        <v/>
      </c>
      <c r="Q133" s="34" t="str">
        <f t="shared" si="4"/>
        <v/>
      </c>
      <c r="R133" s="39"/>
    </row>
    <row r="134">
      <c r="A134" s="40"/>
      <c r="B134" s="13"/>
      <c r="C134" s="13"/>
      <c r="D134" s="13"/>
      <c r="E134" s="13"/>
      <c r="F134" s="40"/>
      <c r="G134" s="46"/>
      <c r="H134" s="11"/>
      <c r="I134" s="16"/>
      <c r="J134" s="16"/>
      <c r="K134" s="15"/>
      <c r="L134" s="46"/>
      <c r="M134" s="18" t="str">
        <f>IFERROR(__xludf.DUMMYFUNCTION("IF(J134="""","""",IF(A134=""SELL"",(I134-J134-K134/100)*H134*100, IF(A134=""BUY"",(J134-I134-K134/100)*H134*100, IF(regexmatch(A134,""Ass""),(J134-I134-K134/100)*H134*100, IF(A134=""SDI"",((J134-I134)*H134)-(K134), IF(A134="""",""""))))))"),"")</f>
        <v/>
      </c>
      <c r="N134" s="19" t="str">
        <f t="shared" si="1"/>
        <v/>
      </c>
      <c r="O134" s="20" t="str">
        <f t="shared" si="2"/>
        <v/>
      </c>
      <c r="P134" s="21" t="str">
        <f t="shared" si="3"/>
        <v/>
      </c>
      <c r="Q134" s="22" t="str">
        <f t="shared" si="4"/>
        <v/>
      </c>
      <c r="R134" s="23"/>
    </row>
    <row r="135">
      <c r="A135" s="44"/>
      <c r="B135" s="43"/>
      <c r="C135" s="43"/>
      <c r="D135" s="43"/>
      <c r="E135" s="43"/>
      <c r="F135" s="44"/>
      <c r="G135" s="47"/>
      <c r="H135" s="24"/>
      <c r="I135" s="28"/>
      <c r="J135" s="28"/>
      <c r="K135" s="27"/>
      <c r="L135" s="47"/>
      <c r="M135" s="30" t="str">
        <f>IFERROR(__xludf.DUMMYFUNCTION("IF(J135="""","""",IF(A135=""SELL"",(I135-J135-K135/100)*H135*100, IF(A135=""BUY"",(J135-I135-K135/100)*H135*100, IF(regexmatch(A135,""Ass""),(J135-I135-K135/100)*H135*100, IF(A135=""SDI"",((J135-I135)*H135)-(K135), IF(A135="""",""""))))))"),"")</f>
        <v/>
      </c>
      <c r="N135" s="31" t="str">
        <f t="shared" si="1"/>
        <v/>
      </c>
      <c r="O135" s="32" t="str">
        <f t="shared" si="2"/>
        <v/>
      </c>
      <c r="P135" s="33" t="str">
        <f t="shared" si="3"/>
        <v/>
      </c>
      <c r="Q135" s="34" t="str">
        <f t="shared" si="4"/>
        <v/>
      </c>
      <c r="R135" s="39"/>
    </row>
    <row r="136">
      <c r="A136" s="40"/>
      <c r="B136" s="13"/>
      <c r="C136" s="13"/>
      <c r="D136" s="13"/>
      <c r="E136" s="13"/>
      <c r="F136" s="40"/>
      <c r="G136" s="46"/>
      <c r="H136" s="11"/>
      <c r="I136" s="16"/>
      <c r="J136" s="16"/>
      <c r="K136" s="15"/>
      <c r="L136" s="46"/>
      <c r="M136" s="18" t="str">
        <f>IFERROR(__xludf.DUMMYFUNCTION("IF(J136="""","""",IF(A136=""SELL"",(I136-J136-K136/100)*H136*100, IF(A136=""BUY"",(J136-I136-K136/100)*H136*100, IF(regexmatch(A136,""Ass""),(J136-I136-K136/100)*H136*100, IF(A136=""SDI"",((J136-I136)*H136)-(K136), IF(A136="""",""""))))))"),"")</f>
        <v/>
      </c>
      <c r="N136" s="19" t="str">
        <f t="shared" si="1"/>
        <v/>
      </c>
      <c r="O136" s="20" t="str">
        <f t="shared" si="2"/>
        <v/>
      </c>
      <c r="P136" s="21" t="str">
        <f t="shared" si="3"/>
        <v/>
      </c>
      <c r="Q136" s="22" t="str">
        <f t="shared" si="4"/>
        <v/>
      </c>
      <c r="R136" s="23"/>
    </row>
    <row r="137">
      <c r="A137" s="44"/>
      <c r="B137" s="43"/>
      <c r="C137" s="43"/>
      <c r="D137" s="43"/>
      <c r="E137" s="43"/>
      <c r="F137" s="44"/>
      <c r="G137" s="47"/>
      <c r="H137" s="24"/>
      <c r="I137" s="28"/>
      <c r="J137" s="28"/>
      <c r="K137" s="27"/>
      <c r="L137" s="47"/>
      <c r="M137" s="30" t="str">
        <f>IFERROR(__xludf.DUMMYFUNCTION("IF(J137="""","""",IF(A137=""SELL"",(I137-J137-K137/100)*H137*100, IF(A137=""BUY"",(J137-I137-K137/100)*H137*100, IF(regexmatch(A137,""Ass""),(J137-I137-K137/100)*H137*100, IF(A137=""SDI"",((J137-I137)*H137)-(K137), IF(A137="""",""""))))))"),"")</f>
        <v/>
      </c>
      <c r="N137" s="31" t="str">
        <f t="shared" si="1"/>
        <v/>
      </c>
      <c r="O137" s="32" t="str">
        <f t="shared" si="2"/>
        <v/>
      </c>
      <c r="P137" s="33" t="str">
        <f t="shared" si="3"/>
        <v/>
      </c>
      <c r="Q137" s="34" t="str">
        <f t="shared" si="4"/>
        <v/>
      </c>
      <c r="R137" s="39"/>
    </row>
    <row r="138">
      <c r="A138" s="40"/>
      <c r="B138" s="13"/>
      <c r="C138" s="13"/>
      <c r="D138" s="13"/>
      <c r="E138" s="13"/>
      <c r="F138" s="40"/>
      <c r="G138" s="46"/>
      <c r="H138" s="11"/>
      <c r="I138" s="16"/>
      <c r="J138" s="16"/>
      <c r="K138" s="15"/>
      <c r="L138" s="46"/>
      <c r="M138" s="18" t="str">
        <f>IFERROR(__xludf.DUMMYFUNCTION("IF(J138="""","""",IF(A138=""SELL"",(I138-J138-K138/100)*H138*100, IF(A138=""BUY"",(J138-I138-K138/100)*H138*100, IF(regexmatch(A138,""Ass""),(J138-I138-K138/100)*H138*100, IF(A138=""SDI"",((J138-I138)*H138)-(K138), IF(A138="""",""""))))))"),"")</f>
        <v/>
      </c>
      <c r="N138" s="19" t="str">
        <f t="shared" si="1"/>
        <v/>
      </c>
      <c r="O138" s="20" t="str">
        <f t="shared" si="2"/>
        <v/>
      </c>
      <c r="P138" s="21" t="str">
        <f t="shared" si="3"/>
        <v/>
      </c>
      <c r="Q138" s="22" t="str">
        <f t="shared" si="4"/>
        <v/>
      </c>
      <c r="R138" s="23"/>
    </row>
    <row r="139">
      <c r="A139" s="44"/>
      <c r="B139" s="43"/>
      <c r="C139" s="43"/>
      <c r="D139" s="43"/>
      <c r="E139" s="43"/>
      <c r="F139" s="44"/>
      <c r="G139" s="47"/>
      <c r="H139" s="24"/>
      <c r="I139" s="28"/>
      <c r="J139" s="28"/>
      <c r="K139" s="27"/>
      <c r="L139" s="47"/>
      <c r="M139" s="30" t="str">
        <f>IFERROR(__xludf.DUMMYFUNCTION("IF(J139="""","""",IF(A139=""SELL"",(I139-J139-K139/100)*H139*100, IF(A139=""BUY"",(J139-I139-K139/100)*H139*100, IF(regexmatch(A139,""Ass""),(J139-I139-K139/100)*H139*100, IF(A139=""SDI"",((J139-I139)*H139)-(K139), IF(A139="""",""""))))))"),"")</f>
        <v/>
      </c>
      <c r="N139" s="31" t="str">
        <f t="shared" si="1"/>
        <v/>
      </c>
      <c r="O139" s="32" t="str">
        <f t="shared" si="2"/>
        <v/>
      </c>
      <c r="P139" s="33" t="str">
        <f t="shared" si="3"/>
        <v/>
      </c>
      <c r="Q139" s="34" t="str">
        <f t="shared" si="4"/>
        <v/>
      </c>
      <c r="R139" s="39"/>
    </row>
    <row r="140">
      <c r="A140" s="40"/>
      <c r="B140" s="13"/>
      <c r="C140" s="13"/>
      <c r="D140" s="13"/>
      <c r="E140" s="13"/>
      <c r="F140" s="40"/>
      <c r="G140" s="46"/>
      <c r="H140" s="11"/>
      <c r="I140" s="16"/>
      <c r="J140" s="16"/>
      <c r="K140" s="15"/>
      <c r="L140" s="46"/>
      <c r="M140" s="18" t="str">
        <f>IFERROR(__xludf.DUMMYFUNCTION("IF(J140="""","""",IF(A140=""SELL"",(I140-J140-K140/100)*H140*100, IF(A140=""BUY"",(J140-I140-K140/100)*H140*100, IF(regexmatch(A140,""Ass""),(J140-I140-K140/100)*H140*100, IF(A140=""SDI"",((J140-I140)*H140)-(K140), IF(A140="""",""""))))))"),"")</f>
        <v/>
      </c>
      <c r="N140" s="19" t="str">
        <f t="shared" si="1"/>
        <v/>
      </c>
      <c r="O140" s="20" t="str">
        <f t="shared" si="2"/>
        <v/>
      </c>
      <c r="P140" s="21" t="str">
        <f t="shared" si="3"/>
        <v/>
      </c>
      <c r="Q140" s="22" t="str">
        <f t="shared" si="4"/>
        <v/>
      </c>
      <c r="R140" s="23"/>
    </row>
    <row r="141">
      <c r="A141" s="44"/>
      <c r="B141" s="43"/>
      <c r="C141" s="43"/>
      <c r="D141" s="43"/>
      <c r="E141" s="43"/>
      <c r="F141" s="44"/>
      <c r="G141" s="47"/>
      <c r="H141" s="24"/>
      <c r="I141" s="28"/>
      <c r="J141" s="28"/>
      <c r="K141" s="27"/>
      <c r="L141" s="47"/>
      <c r="M141" s="30" t="str">
        <f>IFERROR(__xludf.DUMMYFUNCTION("IF(J141="""","""",IF(A141=""SELL"",(I141-J141-K141/100)*H141*100, IF(A141=""BUY"",(J141-I141-K141/100)*H141*100, IF(regexmatch(A141,""Ass""),(J141-I141-K141/100)*H141*100, IF(A141=""SDI"",((J141-I141)*H141)-(K141), IF(A141="""",""""))))))"),"")</f>
        <v/>
      </c>
      <c r="N141" s="31" t="str">
        <f t="shared" si="1"/>
        <v/>
      </c>
      <c r="O141" s="32" t="str">
        <f t="shared" si="2"/>
        <v/>
      </c>
      <c r="P141" s="33" t="str">
        <f t="shared" si="3"/>
        <v/>
      </c>
      <c r="Q141" s="34" t="str">
        <f t="shared" si="4"/>
        <v/>
      </c>
      <c r="R141" s="39"/>
    </row>
    <row r="142">
      <c r="A142" s="40"/>
      <c r="B142" s="13"/>
      <c r="C142" s="13"/>
      <c r="D142" s="13"/>
      <c r="E142" s="13"/>
      <c r="F142" s="40"/>
      <c r="G142" s="46"/>
      <c r="H142" s="11"/>
      <c r="I142" s="16"/>
      <c r="J142" s="16"/>
      <c r="K142" s="15"/>
      <c r="L142" s="46"/>
      <c r="M142" s="18" t="str">
        <f>IFERROR(__xludf.DUMMYFUNCTION("IF(J142="""","""",IF(A142=""SELL"",(I142-J142-K142/100)*H142*100, IF(A142=""BUY"",(J142-I142-K142/100)*H142*100, IF(regexmatch(A142,""Ass""),(J142-I142-K142/100)*H142*100, IF(A142=""SDI"",((J142-I142)*H142)-(K142), IF(A142="""",""""))))))"),"")</f>
        <v/>
      </c>
      <c r="N142" s="19" t="str">
        <f t="shared" si="1"/>
        <v/>
      </c>
      <c r="O142" s="20" t="str">
        <f t="shared" si="2"/>
        <v/>
      </c>
      <c r="P142" s="21" t="str">
        <f t="shared" si="3"/>
        <v/>
      </c>
      <c r="Q142" s="22" t="str">
        <f t="shared" si="4"/>
        <v/>
      </c>
      <c r="R142" s="23"/>
    </row>
    <row r="143">
      <c r="A143" s="44"/>
      <c r="B143" s="43"/>
      <c r="C143" s="43"/>
      <c r="D143" s="43"/>
      <c r="E143" s="43"/>
      <c r="F143" s="44"/>
      <c r="G143" s="47"/>
      <c r="H143" s="24"/>
      <c r="I143" s="28"/>
      <c r="J143" s="28"/>
      <c r="K143" s="27"/>
      <c r="L143" s="47"/>
      <c r="M143" s="30" t="str">
        <f>IFERROR(__xludf.DUMMYFUNCTION("IF(J143="""","""",IF(A143=""SELL"",(I143-J143-K143/100)*H143*100, IF(A143=""BUY"",(J143-I143-K143/100)*H143*100, IF(regexmatch(A143,""Ass""),(J143-I143-K143/100)*H143*100, IF(A143=""SDI"",((J143-I143)*H143)-(K143), IF(A143="""",""""))))))"),"")</f>
        <v/>
      </c>
      <c r="N143" s="31" t="str">
        <f t="shared" si="1"/>
        <v/>
      </c>
      <c r="O143" s="32" t="str">
        <f t="shared" si="2"/>
        <v/>
      </c>
      <c r="P143" s="33" t="str">
        <f t="shared" si="3"/>
        <v/>
      </c>
      <c r="Q143" s="34" t="str">
        <f t="shared" si="4"/>
        <v/>
      </c>
      <c r="R143" s="39"/>
    </row>
    <row r="144">
      <c r="A144" s="40"/>
      <c r="B144" s="13"/>
      <c r="C144" s="13"/>
      <c r="D144" s="13"/>
      <c r="E144" s="13"/>
      <c r="F144" s="40"/>
      <c r="G144" s="46"/>
      <c r="H144" s="11"/>
      <c r="I144" s="16"/>
      <c r="J144" s="16"/>
      <c r="K144" s="15"/>
      <c r="L144" s="46"/>
      <c r="M144" s="18" t="str">
        <f>IFERROR(__xludf.DUMMYFUNCTION("IF(J144="""","""",IF(A144=""SELL"",(I144-J144-K144/100)*H144*100, IF(A144=""BUY"",(J144-I144-K144/100)*H144*100, IF(regexmatch(A144,""Ass""),(J144-I144-K144/100)*H144*100, IF(A144=""SDI"",((J144-I144)*H144)-(K144), IF(A144="""",""""))))))"),"")</f>
        <v/>
      </c>
      <c r="N144" s="19" t="str">
        <f t="shared" si="1"/>
        <v/>
      </c>
      <c r="O144" s="20" t="str">
        <f t="shared" si="2"/>
        <v/>
      </c>
      <c r="P144" s="21" t="str">
        <f t="shared" si="3"/>
        <v/>
      </c>
      <c r="Q144" s="22" t="str">
        <f t="shared" si="4"/>
        <v/>
      </c>
      <c r="R144" s="23"/>
    </row>
    <row r="145">
      <c r="A145" s="44"/>
      <c r="B145" s="43"/>
      <c r="C145" s="43"/>
      <c r="D145" s="43"/>
      <c r="E145" s="43"/>
      <c r="F145" s="44"/>
      <c r="G145" s="47"/>
      <c r="H145" s="24"/>
      <c r="I145" s="28"/>
      <c r="J145" s="28"/>
      <c r="K145" s="27"/>
      <c r="L145" s="47"/>
      <c r="M145" s="30" t="str">
        <f>IFERROR(__xludf.DUMMYFUNCTION("IF(J145="""","""",IF(A145=""SELL"",(I145-J145-K145/100)*H145*100, IF(A145=""BUY"",(J145-I145-K145/100)*H145*100, IF(regexmatch(A145,""Ass""),(J145-I145-K145/100)*H145*100, IF(A145=""SDI"",((J145-I145)*H145)-(K145), IF(A145="""",""""))))))"),"")</f>
        <v/>
      </c>
      <c r="N145" s="31" t="str">
        <f t="shared" si="1"/>
        <v/>
      </c>
      <c r="O145" s="32" t="str">
        <f t="shared" si="2"/>
        <v/>
      </c>
      <c r="P145" s="33" t="str">
        <f t="shared" si="3"/>
        <v/>
      </c>
      <c r="Q145" s="34" t="str">
        <f t="shared" si="4"/>
        <v/>
      </c>
      <c r="R145" s="39"/>
    </row>
    <row r="146">
      <c r="A146" s="40"/>
      <c r="B146" s="13"/>
      <c r="C146" s="13"/>
      <c r="D146" s="13"/>
      <c r="E146" s="13"/>
      <c r="F146" s="40"/>
      <c r="G146" s="46"/>
      <c r="H146" s="11"/>
      <c r="I146" s="16"/>
      <c r="J146" s="16"/>
      <c r="K146" s="15"/>
      <c r="L146" s="46"/>
      <c r="M146" s="18" t="str">
        <f>IFERROR(__xludf.DUMMYFUNCTION("IF(J146="""","""",IF(A146=""SELL"",(I146-J146-K146/100)*H146*100, IF(A146=""BUY"",(J146-I146-K146/100)*H146*100, IF(regexmatch(A146,""Ass""),(J146-I146-K146/100)*H146*100, IF(A146=""SDI"",((J146-I146)*H146)-(K146), IF(A146="""",""""))))))"),"")</f>
        <v/>
      </c>
      <c r="N146" s="19" t="str">
        <f t="shared" si="1"/>
        <v/>
      </c>
      <c r="O146" s="20" t="str">
        <f t="shared" si="2"/>
        <v/>
      </c>
      <c r="P146" s="21" t="str">
        <f t="shared" si="3"/>
        <v/>
      </c>
      <c r="Q146" s="22" t="str">
        <f t="shared" si="4"/>
        <v/>
      </c>
      <c r="R146" s="23"/>
    </row>
    <row r="147">
      <c r="A147" s="44"/>
      <c r="B147" s="43"/>
      <c r="C147" s="43"/>
      <c r="D147" s="43"/>
      <c r="E147" s="43"/>
      <c r="F147" s="44"/>
      <c r="G147" s="47"/>
      <c r="H147" s="24"/>
      <c r="I147" s="28"/>
      <c r="J147" s="28"/>
      <c r="K147" s="27"/>
      <c r="L147" s="47"/>
      <c r="M147" s="30" t="str">
        <f>IFERROR(__xludf.DUMMYFUNCTION("IF(J147="""","""",IF(A147=""SELL"",(I147-J147-K147/100)*H147*100, IF(A147=""BUY"",(J147-I147-K147/100)*H147*100, IF(regexmatch(A147,""Ass""),(J147-I147-K147/100)*H147*100, IF(A147=""SDI"",((J147-I147)*H147)-(K147), IF(A147="""",""""))))))"),"")</f>
        <v/>
      </c>
      <c r="N147" s="31" t="str">
        <f t="shared" si="1"/>
        <v/>
      </c>
      <c r="O147" s="32" t="str">
        <f t="shared" si="2"/>
        <v/>
      </c>
      <c r="P147" s="33" t="str">
        <f t="shared" si="3"/>
        <v/>
      </c>
      <c r="Q147" s="34" t="str">
        <f t="shared" si="4"/>
        <v/>
      </c>
      <c r="R147" s="39"/>
    </row>
    <row r="148">
      <c r="A148" s="40"/>
      <c r="B148" s="13"/>
      <c r="C148" s="13"/>
      <c r="D148" s="13"/>
      <c r="E148" s="13"/>
      <c r="F148" s="40"/>
      <c r="G148" s="46"/>
      <c r="H148" s="11"/>
      <c r="I148" s="16"/>
      <c r="J148" s="16"/>
      <c r="K148" s="15"/>
      <c r="L148" s="46"/>
      <c r="M148" s="18" t="str">
        <f>IFERROR(__xludf.DUMMYFUNCTION("IF(J148="""","""",IF(A148=""SELL"",(I148-J148-K148/100)*H148*100, IF(A148=""BUY"",(J148-I148-K148/100)*H148*100, IF(regexmatch(A148,""Ass""),(J148-I148-K148/100)*H148*100, IF(A148=""SDI"",((J148-I148)*H148)-(K148), IF(A148="""",""""))))))"),"")</f>
        <v/>
      </c>
      <c r="N148" s="19" t="str">
        <f t="shared" si="1"/>
        <v/>
      </c>
      <c r="O148" s="20" t="str">
        <f t="shared" si="2"/>
        <v/>
      </c>
      <c r="P148" s="21" t="str">
        <f t="shared" si="3"/>
        <v/>
      </c>
      <c r="Q148" s="22" t="str">
        <f t="shared" si="4"/>
        <v/>
      </c>
      <c r="R148" s="23"/>
    </row>
    <row r="149">
      <c r="A149" s="44"/>
      <c r="B149" s="43"/>
      <c r="C149" s="43"/>
      <c r="D149" s="43"/>
      <c r="E149" s="43"/>
      <c r="F149" s="44"/>
      <c r="G149" s="47"/>
      <c r="H149" s="24"/>
      <c r="I149" s="28"/>
      <c r="J149" s="28"/>
      <c r="K149" s="27"/>
      <c r="L149" s="47"/>
      <c r="M149" s="30" t="str">
        <f>IFERROR(__xludf.DUMMYFUNCTION("IF(J149="""","""",IF(A149=""SELL"",(I149-J149-K149/100)*H149*100, IF(A149=""BUY"",(J149-I149-K149/100)*H149*100, IF(regexmatch(A149,""Ass""),(J149-I149-K149/100)*H149*100, IF(A149=""SDI"",((J149-I149)*H149)-(K149), IF(A149="""",""""))))))"),"")</f>
        <v/>
      </c>
      <c r="N149" s="31" t="str">
        <f t="shared" si="1"/>
        <v/>
      </c>
      <c r="O149" s="32" t="str">
        <f t="shared" si="2"/>
        <v/>
      </c>
      <c r="P149" s="33" t="str">
        <f t="shared" si="3"/>
        <v/>
      </c>
      <c r="Q149" s="34" t="str">
        <f t="shared" si="4"/>
        <v/>
      </c>
      <c r="R149" s="39"/>
    </row>
    <row r="150">
      <c r="A150" s="40"/>
      <c r="B150" s="13"/>
      <c r="C150" s="13"/>
      <c r="D150" s="13"/>
      <c r="E150" s="13"/>
      <c r="F150" s="40"/>
      <c r="G150" s="46"/>
      <c r="H150" s="11"/>
      <c r="I150" s="16"/>
      <c r="J150" s="16"/>
      <c r="K150" s="15"/>
      <c r="L150" s="46"/>
      <c r="M150" s="18" t="str">
        <f>IFERROR(__xludf.DUMMYFUNCTION("IF(J150="""","""",IF(A150=""SELL"",(I150-J150-K150/100)*H150*100, IF(A150=""BUY"",(J150-I150-K150/100)*H150*100, IF(regexmatch(A150,""Ass""),(J150-I150-K150/100)*H150*100, IF(A150=""SDI"",((J150-I150)*H150)-(K150), IF(A150="""",""""))))))"),"")</f>
        <v/>
      </c>
      <c r="N150" s="19" t="str">
        <f t="shared" si="1"/>
        <v/>
      </c>
      <c r="O150" s="20" t="str">
        <f t="shared" si="2"/>
        <v/>
      </c>
      <c r="P150" s="21" t="str">
        <f t="shared" si="3"/>
        <v/>
      </c>
      <c r="Q150" s="22" t="str">
        <f t="shared" si="4"/>
        <v/>
      </c>
      <c r="R150" s="23"/>
    </row>
    <row r="151">
      <c r="A151" s="44"/>
      <c r="B151" s="43"/>
      <c r="C151" s="43"/>
      <c r="D151" s="43"/>
      <c r="E151" s="43"/>
      <c r="F151" s="44"/>
      <c r="G151" s="47"/>
      <c r="H151" s="24"/>
      <c r="I151" s="28"/>
      <c r="J151" s="28"/>
      <c r="K151" s="27"/>
      <c r="L151" s="47"/>
      <c r="M151" s="30" t="str">
        <f>IFERROR(__xludf.DUMMYFUNCTION("IF(J151="""","""",IF(A151=""SELL"",(I151-J151-K151/100)*H151*100, IF(A151=""BUY"",(J151-I151-K151/100)*H151*100, IF(regexmatch(A151,""Ass""),(J151-I151-K151/100)*H151*100, IF(A151=""SDI"",((J151-I151)*H151)-(K151), IF(A151="""",""""))))))"),"")</f>
        <v/>
      </c>
      <c r="N151" s="31" t="str">
        <f t="shared" si="1"/>
        <v/>
      </c>
      <c r="O151" s="32" t="str">
        <f t="shared" si="2"/>
        <v/>
      </c>
      <c r="P151" s="33" t="str">
        <f t="shared" si="3"/>
        <v/>
      </c>
      <c r="Q151" s="34" t="str">
        <f t="shared" si="4"/>
        <v/>
      </c>
      <c r="R151" s="39"/>
    </row>
    <row r="152">
      <c r="A152" s="40"/>
      <c r="B152" s="13"/>
      <c r="C152" s="13"/>
      <c r="D152" s="13"/>
      <c r="E152" s="13"/>
      <c r="F152" s="40"/>
      <c r="G152" s="46"/>
      <c r="H152" s="11"/>
      <c r="I152" s="16"/>
      <c r="J152" s="16"/>
      <c r="K152" s="15"/>
      <c r="L152" s="46"/>
      <c r="M152" s="18" t="str">
        <f>IFERROR(__xludf.DUMMYFUNCTION("IF(J152="""","""",IF(A152=""SELL"",(I152-J152-K152/100)*H152*100, IF(A152=""BUY"",(J152-I152-K152/100)*H152*100, IF(regexmatch(A152,""Ass""),(J152-I152-K152/100)*H152*100, IF(A152=""SDI"",((J152-I152)*H152)-(K152), IF(A152="""",""""))))))"),"")</f>
        <v/>
      </c>
      <c r="N152" s="19" t="str">
        <f t="shared" si="1"/>
        <v/>
      </c>
      <c r="O152" s="20" t="str">
        <f t="shared" si="2"/>
        <v/>
      </c>
      <c r="P152" s="21" t="str">
        <f t="shared" si="3"/>
        <v/>
      </c>
      <c r="Q152" s="22" t="str">
        <f t="shared" si="4"/>
        <v/>
      </c>
      <c r="R152" s="23"/>
    </row>
    <row r="153">
      <c r="A153" s="44"/>
      <c r="B153" s="43"/>
      <c r="C153" s="43"/>
      <c r="D153" s="43"/>
      <c r="E153" s="43"/>
      <c r="F153" s="44"/>
      <c r="G153" s="47"/>
      <c r="H153" s="24"/>
      <c r="I153" s="28"/>
      <c r="J153" s="28"/>
      <c r="K153" s="27"/>
      <c r="L153" s="47"/>
      <c r="M153" s="30" t="str">
        <f>IFERROR(__xludf.DUMMYFUNCTION("IF(J153="""","""",IF(A153=""SELL"",(I153-J153-K153/100)*H153*100, IF(A153=""BUY"",(J153-I153-K153/100)*H153*100, IF(regexmatch(A153,""Ass""),(J153-I153-K153/100)*H153*100, IF(A153=""SDI"",((J153-I153)*H153)-(K153), IF(A153="""",""""))))))"),"")</f>
        <v/>
      </c>
      <c r="N153" s="31" t="str">
        <f t="shared" si="1"/>
        <v/>
      </c>
      <c r="O153" s="32" t="str">
        <f t="shared" si="2"/>
        <v/>
      </c>
      <c r="P153" s="33" t="str">
        <f t="shared" si="3"/>
        <v/>
      </c>
      <c r="Q153" s="34" t="str">
        <f t="shared" si="4"/>
        <v/>
      </c>
      <c r="R153" s="39"/>
    </row>
    <row r="154">
      <c r="A154" s="40"/>
      <c r="B154" s="13"/>
      <c r="C154" s="13"/>
      <c r="D154" s="13"/>
      <c r="E154" s="13"/>
      <c r="F154" s="40"/>
      <c r="G154" s="46"/>
      <c r="H154" s="11"/>
      <c r="I154" s="16"/>
      <c r="J154" s="16"/>
      <c r="K154" s="15"/>
      <c r="L154" s="46"/>
      <c r="M154" s="18" t="str">
        <f>IFERROR(__xludf.DUMMYFUNCTION("IF(J154="""","""",IF(A154=""SELL"",(I154-J154-K154/100)*H154*100, IF(A154=""BUY"",(J154-I154-K154/100)*H154*100, IF(regexmatch(A154,""Ass""),(J154-I154-K154/100)*H154*100, IF(A154=""SDI"",((J154-I154)*H154)-(K154), IF(A154="""",""""))))))"),"")</f>
        <v/>
      </c>
      <c r="N154" s="19" t="str">
        <f t="shared" si="1"/>
        <v/>
      </c>
      <c r="O154" s="20" t="str">
        <f t="shared" si="2"/>
        <v/>
      </c>
      <c r="P154" s="21" t="str">
        <f t="shared" si="3"/>
        <v/>
      </c>
      <c r="Q154" s="22" t="str">
        <f t="shared" si="4"/>
        <v/>
      </c>
      <c r="R154" s="23"/>
    </row>
    <row r="155">
      <c r="A155" s="44"/>
      <c r="B155" s="43"/>
      <c r="C155" s="43"/>
      <c r="D155" s="43"/>
      <c r="E155" s="43"/>
      <c r="F155" s="44"/>
      <c r="G155" s="47"/>
      <c r="H155" s="24"/>
      <c r="I155" s="28"/>
      <c r="J155" s="28"/>
      <c r="K155" s="27"/>
      <c r="L155" s="47"/>
      <c r="M155" s="30" t="str">
        <f>IFERROR(__xludf.DUMMYFUNCTION("IF(J155="""","""",IF(A155=""SELL"",(I155-J155-K155/100)*H155*100, IF(A155=""BUY"",(J155-I155-K155/100)*H155*100, IF(regexmatch(A155,""Ass""),(J155-I155-K155/100)*H155*100, IF(A155=""SDI"",((J155-I155)*H155)-(K155), IF(A155="""",""""))))))"),"")</f>
        <v/>
      </c>
      <c r="N155" s="31" t="str">
        <f t="shared" si="1"/>
        <v/>
      </c>
      <c r="O155" s="32" t="str">
        <f t="shared" si="2"/>
        <v/>
      </c>
      <c r="P155" s="33" t="str">
        <f t="shared" si="3"/>
        <v/>
      </c>
      <c r="Q155" s="34" t="str">
        <f t="shared" si="4"/>
        <v/>
      </c>
      <c r="R155" s="39"/>
    </row>
    <row r="156">
      <c r="A156" s="40"/>
      <c r="B156" s="13"/>
      <c r="C156" s="13"/>
      <c r="D156" s="13"/>
      <c r="E156" s="13"/>
      <c r="F156" s="40"/>
      <c r="G156" s="46"/>
      <c r="H156" s="11"/>
      <c r="I156" s="16"/>
      <c r="J156" s="16"/>
      <c r="K156" s="15"/>
      <c r="L156" s="46"/>
      <c r="M156" s="18" t="str">
        <f>IFERROR(__xludf.DUMMYFUNCTION("IF(J156="""","""",IF(A156=""SELL"",(I156-J156-K156/100)*H156*100, IF(A156=""BUY"",(J156-I156-K156/100)*H156*100, IF(regexmatch(A156,""Ass""),(J156-I156-K156/100)*H156*100, IF(A156=""SDI"",((J156-I156)*H156)-(K156), IF(A156="""",""""))))))"),"")</f>
        <v/>
      </c>
      <c r="N156" s="19" t="str">
        <f t="shared" si="1"/>
        <v/>
      </c>
      <c r="O156" s="20" t="str">
        <f t="shared" si="2"/>
        <v/>
      </c>
      <c r="P156" s="21" t="str">
        <f t="shared" si="3"/>
        <v/>
      </c>
      <c r="Q156" s="22" t="str">
        <f t="shared" si="4"/>
        <v/>
      </c>
      <c r="R156" s="23"/>
    </row>
    <row r="157">
      <c r="A157" s="44"/>
      <c r="B157" s="43"/>
      <c r="C157" s="43"/>
      <c r="D157" s="43"/>
      <c r="E157" s="43"/>
      <c r="F157" s="44"/>
      <c r="G157" s="47"/>
      <c r="H157" s="24"/>
      <c r="I157" s="28"/>
      <c r="J157" s="28"/>
      <c r="K157" s="27"/>
      <c r="L157" s="47"/>
      <c r="M157" s="30" t="str">
        <f>IFERROR(__xludf.DUMMYFUNCTION("IF(J157="""","""",IF(A157=""SELL"",(I157-J157-K157/100)*H157*100, IF(A157=""BUY"",(J157-I157-K157/100)*H157*100, IF(regexmatch(A157,""Ass""),(J157-I157-K157/100)*H157*100, IF(A157=""SDI"",((J157-I157)*H157)-(K157), IF(A157="""",""""))))))"),"")</f>
        <v/>
      </c>
      <c r="N157" s="31" t="str">
        <f t="shared" si="1"/>
        <v/>
      </c>
      <c r="O157" s="32" t="str">
        <f t="shared" si="2"/>
        <v/>
      </c>
      <c r="P157" s="33" t="str">
        <f t="shared" si="3"/>
        <v/>
      </c>
      <c r="Q157" s="34" t="str">
        <f t="shared" si="4"/>
        <v/>
      </c>
      <c r="R157" s="39"/>
    </row>
    <row r="158">
      <c r="A158" s="40"/>
      <c r="B158" s="13"/>
      <c r="C158" s="13"/>
      <c r="D158" s="13"/>
      <c r="E158" s="13"/>
      <c r="F158" s="40"/>
      <c r="G158" s="46"/>
      <c r="H158" s="11"/>
      <c r="I158" s="16"/>
      <c r="J158" s="16"/>
      <c r="K158" s="15"/>
      <c r="L158" s="46"/>
      <c r="M158" s="18" t="str">
        <f>IFERROR(__xludf.DUMMYFUNCTION("IF(J158="""","""",IF(A158=""SELL"",(I158-J158-K158/100)*H158*100, IF(A158=""BUY"",(J158-I158-K158/100)*H158*100, IF(regexmatch(A158,""Ass""),(J158-I158-K158/100)*H158*100, IF(A158=""SDI"",((J158-I158)*H158)-(K158), IF(A158="""",""""))))))"),"")</f>
        <v/>
      </c>
      <c r="N158" s="19" t="str">
        <f t="shared" si="1"/>
        <v/>
      </c>
      <c r="O158" s="20" t="str">
        <f t="shared" si="2"/>
        <v/>
      </c>
      <c r="P158" s="21" t="str">
        <f t="shared" si="3"/>
        <v/>
      </c>
      <c r="Q158" s="22" t="str">
        <f t="shared" si="4"/>
        <v/>
      </c>
      <c r="R158" s="23"/>
    </row>
    <row r="159">
      <c r="A159" s="44"/>
      <c r="B159" s="43"/>
      <c r="C159" s="43"/>
      <c r="D159" s="43"/>
      <c r="E159" s="43"/>
      <c r="F159" s="44"/>
      <c r="G159" s="47"/>
      <c r="H159" s="24"/>
      <c r="I159" s="28"/>
      <c r="J159" s="28"/>
      <c r="K159" s="27"/>
      <c r="L159" s="47"/>
      <c r="M159" s="30" t="str">
        <f>IFERROR(__xludf.DUMMYFUNCTION("IF(J159="""","""",IF(A159=""SELL"",(I159-J159-K159/100)*H159*100, IF(A159=""BUY"",(J159-I159-K159/100)*H159*100, IF(regexmatch(A159,""Ass""),(J159-I159-K159/100)*H159*100, IF(A159=""SDI"",((J159-I159)*H159)-(K159), IF(A159="""",""""))))))"),"")</f>
        <v/>
      </c>
      <c r="N159" s="31" t="str">
        <f t="shared" si="1"/>
        <v/>
      </c>
      <c r="O159" s="32" t="str">
        <f t="shared" si="2"/>
        <v/>
      </c>
      <c r="P159" s="33" t="str">
        <f t="shared" si="3"/>
        <v/>
      </c>
      <c r="Q159" s="34" t="str">
        <f t="shared" si="4"/>
        <v/>
      </c>
      <c r="R159" s="39"/>
    </row>
    <row r="160">
      <c r="A160" s="40"/>
      <c r="B160" s="13"/>
      <c r="C160" s="13"/>
      <c r="D160" s="13"/>
      <c r="E160" s="13"/>
      <c r="F160" s="40"/>
      <c r="G160" s="46"/>
      <c r="H160" s="11"/>
      <c r="I160" s="16"/>
      <c r="J160" s="16"/>
      <c r="K160" s="15"/>
      <c r="L160" s="46"/>
      <c r="M160" s="18" t="str">
        <f>IFERROR(__xludf.DUMMYFUNCTION("IF(J160="""","""",IF(A160=""SELL"",(I160-J160-K160/100)*H160*100, IF(A160=""BUY"",(J160-I160-K160/100)*H160*100, IF(regexmatch(A160,""Ass""),(J160-I160-K160/100)*H160*100, IF(A160=""SDI"",((J160-I160)*H160)-(K160), IF(A160="""",""""))))))"),"")</f>
        <v/>
      </c>
      <c r="N160" s="19" t="str">
        <f t="shared" si="1"/>
        <v/>
      </c>
      <c r="O160" s="20" t="str">
        <f t="shared" si="2"/>
        <v/>
      </c>
      <c r="P160" s="21" t="str">
        <f t="shared" si="3"/>
        <v/>
      </c>
      <c r="Q160" s="22" t="str">
        <f t="shared" si="4"/>
        <v/>
      </c>
      <c r="R160" s="23"/>
    </row>
    <row r="161">
      <c r="A161" s="44"/>
      <c r="B161" s="43"/>
      <c r="C161" s="43"/>
      <c r="D161" s="43"/>
      <c r="E161" s="43"/>
      <c r="F161" s="44"/>
      <c r="G161" s="47"/>
      <c r="H161" s="24"/>
      <c r="I161" s="28"/>
      <c r="J161" s="28"/>
      <c r="K161" s="27"/>
      <c r="L161" s="47"/>
      <c r="M161" s="30" t="str">
        <f>IFERROR(__xludf.DUMMYFUNCTION("IF(J161="""","""",IF(A161=""SELL"",(I161-J161-K161/100)*H161*100, IF(A161=""BUY"",(J161-I161-K161/100)*H161*100, IF(regexmatch(A161,""Ass""),(J161-I161-K161/100)*H161*100, IF(A161=""SDI"",((J161-I161)*H161)-(K161), IF(A161="""",""""))))))"),"")</f>
        <v/>
      </c>
      <c r="N161" s="31" t="str">
        <f t="shared" si="1"/>
        <v/>
      </c>
      <c r="O161" s="32" t="str">
        <f t="shared" si="2"/>
        <v/>
      </c>
      <c r="P161" s="33" t="str">
        <f t="shared" si="3"/>
        <v/>
      </c>
      <c r="Q161" s="34" t="str">
        <f t="shared" si="4"/>
        <v/>
      </c>
      <c r="R161" s="39"/>
    </row>
    <row r="162">
      <c r="A162" s="40"/>
      <c r="B162" s="13"/>
      <c r="C162" s="13"/>
      <c r="D162" s="13"/>
      <c r="E162" s="13"/>
      <c r="F162" s="40"/>
      <c r="G162" s="46"/>
      <c r="H162" s="11"/>
      <c r="I162" s="16"/>
      <c r="J162" s="16"/>
      <c r="K162" s="15"/>
      <c r="L162" s="46"/>
      <c r="M162" s="18" t="str">
        <f>IFERROR(__xludf.DUMMYFUNCTION("IF(J162="""","""",IF(A162=""SELL"",(I162-J162-K162/100)*H162*100, IF(A162=""BUY"",(J162-I162-K162/100)*H162*100, IF(regexmatch(A162,""Ass""),(J162-I162-K162/100)*H162*100, IF(A162=""SDI"",((J162-I162)*H162)-(K162), IF(A162="""",""""))))))"),"")</f>
        <v/>
      </c>
      <c r="N162" s="19" t="str">
        <f t="shared" si="1"/>
        <v/>
      </c>
      <c r="O162" s="20" t="str">
        <f t="shared" si="2"/>
        <v/>
      </c>
      <c r="P162" s="21" t="str">
        <f t="shared" si="3"/>
        <v/>
      </c>
      <c r="Q162" s="22" t="str">
        <f t="shared" si="4"/>
        <v/>
      </c>
      <c r="R162" s="23"/>
    </row>
    <row r="163">
      <c r="A163" s="44"/>
      <c r="B163" s="43"/>
      <c r="C163" s="43"/>
      <c r="D163" s="43"/>
      <c r="E163" s="43"/>
      <c r="F163" s="44"/>
      <c r="G163" s="47"/>
      <c r="H163" s="24"/>
      <c r="I163" s="28"/>
      <c r="J163" s="28"/>
      <c r="K163" s="27"/>
      <c r="L163" s="47"/>
      <c r="M163" s="30" t="str">
        <f>IFERROR(__xludf.DUMMYFUNCTION("IF(J163="""","""",IF(A163=""SELL"",(I163-J163-K163/100)*H163*100, IF(A163=""BUY"",(J163-I163-K163/100)*H163*100, IF(regexmatch(A163,""Ass""),(J163-I163-K163/100)*H163*100, IF(A163=""SDI"",((J163-I163)*H163)-(K163), IF(A163="""",""""))))))"),"")</f>
        <v/>
      </c>
      <c r="N163" s="31" t="str">
        <f t="shared" si="1"/>
        <v/>
      </c>
      <c r="O163" s="32" t="str">
        <f t="shared" si="2"/>
        <v/>
      </c>
      <c r="P163" s="33" t="str">
        <f t="shared" si="3"/>
        <v/>
      </c>
      <c r="Q163" s="34" t="str">
        <f t="shared" si="4"/>
        <v/>
      </c>
      <c r="R163" s="39"/>
    </row>
    <row r="164">
      <c r="A164" s="40"/>
      <c r="B164" s="13"/>
      <c r="C164" s="13"/>
      <c r="D164" s="13"/>
      <c r="E164" s="13"/>
      <c r="F164" s="40"/>
      <c r="G164" s="46"/>
      <c r="H164" s="11"/>
      <c r="I164" s="16"/>
      <c r="J164" s="16"/>
      <c r="K164" s="15"/>
      <c r="L164" s="46"/>
      <c r="M164" s="18" t="str">
        <f>IFERROR(__xludf.DUMMYFUNCTION("IF(J164="""","""",IF(A164=""SELL"",(I164-J164-K164/100)*H164*100, IF(A164=""BUY"",(J164-I164-K164/100)*H164*100, IF(regexmatch(A164,""Ass""),(J164-I164-K164/100)*H164*100, IF(A164=""SDI"",((J164-I164)*H164)-(K164), IF(A164="""",""""))))))"),"")</f>
        <v/>
      </c>
      <c r="N164" s="19" t="str">
        <f t="shared" si="1"/>
        <v/>
      </c>
      <c r="O164" s="20" t="str">
        <f t="shared" si="2"/>
        <v/>
      </c>
      <c r="P164" s="21" t="str">
        <f t="shared" si="3"/>
        <v/>
      </c>
      <c r="Q164" s="22" t="str">
        <f t="shared" si="4"/>
        <v/>
      </c>
      <c r="R164" s="23"/>
    </row>
    <row r="165">
      <c r="A165" s="44"/>
      <c r="B165" s="43"/>
      <c r="C165" s="43"/>
      <c r="D165" s="43"/>
      <c r="E165" s="43"/>
      <c r="F165" s="44"/>
      <c r="G165" s="47"/>
      <c r="H165" s="24"/>
      <c r="I165" s="28"/>
      <c r="J165" s="28"/>
      <c r="K165" s="27"/>
      <c r="L165" s="47"/>
      <c r="M165" s="30" t="str">
        <f>IFERROR(__xludf.DUMMYFUNCTION("IF(J165="""","""",IF(A165=""SELL"",(I165-J165-K165/100)*H165*100, IF(A165=""BUY"",(J165-I165-K165/100)*H165*100, IF(regexmatch(A165,""Ass""),(J165-I165-K165/100)*H165*100, IF(A165=""SDI"",((J165-I165)*H165)-(K165), IF(A165="""",""""))))))"),"")</f>
        <v/>
      </c>
      <c r="N165" s="31" t="str">
        <f t="shared" si="1"/>
        <v/>
      </c>
      <c r="O165" s="32" t="str">
        <f t="shared" si="2"/>
        <v/>
      </c>
      <c r="P165" s="33" t="str">
        <f t="shared" si="3"/>
        <v/>
      </c>
      <c r="Q165" s="34" t="str">
        <f t="shared" si="4"/>
        <v/>
      </c>
      <c r="R165" s="39"/>
    </row>
    <row r="166">
      <c r="A166" s="40"/>
      <c r="B166" s="13"/>
      <c r="C166" s="13"/>
      <c r="D166" s="13"/>
      <c r="E166" s="13"/>
      <c r="F166" s="40"/>
      <c r="G166" s="46"/>
      <c r="H166" s="11"/>
      <c r="I166" s="16"/>
      <c r="J166" s="16"/>
      <c r="K166" s="15"/>
      <c r="L166" s="46"/>
      <c r="M166" s="18" t="str">
        <f>IFERROR(__xludf.DUMMYFUNCTION("IF(J166="""","""",IF(A166=""SELL"",(I166-J166-K166/100)*H166*100, IF(A166=""BUY"",(J166-I166-K166/100)*H166*100, IF(regexmatch(A166,""Ass""),(J166-I166-K166/100)*H166*100, IF(A166=""SDI"",((J166-I166)*H166)-(K166), IF(A166="""",""""))))))"),"")</f>
        <v/>
      </c>
      <c r="N166" s="19" t="str">
        <f t="shared" si="1"/>
        <v/>
      </c>
      <c r="O166" s="20" t="str">
        <f t="shared" si="2"/>
        <v/>
      </c>
      <c r="P166" s="21" t="str">
        <f t="shared" si="3"/>
        <v/>
      </c>
      <c r="Q166" s="22" t="str">
        <f t="shared" si="4"/>
        <v/>
      </c>
      <c r="R166" s="23"/>
    </row>
    <row r="167">
      <c r="A167" s="44"/>
      <c r="B167" s="43"/>
      <c r="C167" s="43"/>
      <c r="D167" s="43"/>
      <c r="E167" s="43"/>
      <c r="F167" s="44"/>
      <c r="G167" s="47"/>
      <c r="H167" s="24"/>
      <c r="I167" s="28"/>
      <c r="J167" s="28"/>
      <c r="K167" s="27"/>
      <c r="L167" s="47"/>
      <c r="M167" s="30" t="str">
        <f>IFERROR(__xludf.DUMMYFUNCTION("IF(J167="""","""",IF(A167=""SELL"",(I167-J167-K167/100)*H167*100, IF(A167=""BUY"",(J167-I167-K167/100)*H167*100, IF(regexmatch(A167,""Ass""),(J167-I167-K167/100)*H167*100, IF(A167=""SDI"",((J167-I167)*H167)-(K167), IF(A167="""",""""))))))"),"")</f>
        <v/>
      </c>
      <c r="N167" s="31" t="str">
        <f t="shared" si="1"/>
        <v/>
      </c>
      <c r="O167" s="32" t="str">
        <f t="shared" si="2"/>
        <v/>
      </c>
      <c r="P167" s="33" t="str">
        <f t="shared" si="3"/>
        <v/>
      </c>
      <c r="Q167" s="34" t="str">
        <f t="shared" si="4"/>
        <v/>
      </c>
      <c r="R167" s="39"/>
    </row>
    <row r="168">
      <c r="A168" s="40"/>
      <c r="B168" s="13"/>
      <c r="C168" s="13"/>
      <c r="D168" s="13"/>
      <c r="E168" s="13"/>
      <c r="F168" s="40"/>
      <c r="G168" s="46"/>
      <c r="H168" s="11"/>
      <c r="I168" s="16"/>
      <c r="J168" s="16"/>
      <c r="K168" s="15"/>
      <c r="L168" s="46"/>
      <c r="M168" s="18" t="str">
        <f>IFERROR(__xludf.DUMMYFUNCTION("IF(J168="""","""",IF(A168=""SELL"",(I168-J168-K168/100)*H168*100, IF(A168=""BUY"",(J168-I168-K168/100)*H168*100, IF(regexmatch(A168,""Ass""),(J168-I168-K168/100)*H168*100, IF(A168=""SDI"",((J168-I168)*H168)-(K168), IF(A168="""",""""))))))"),"")</f>
        <v/>
      </c>
      <c r="N168" s="19" t="str">
        <f t="shared" si="1"/>
        <v/>
      </c>
      <c r="O168" s="20" t="str">
        <f t="shared" si="2"/>
        <v/>
      </c>
      <c r="P168" s="21" t="str">
        <f t="shared" si="3"/>
        <v/>
      </c>
      <c r="Q168" s="22" t="str">
        <f t="shared" si="4"/>
        <v/>
      </c>
      <c r="R168" s="23"/>
    </row>
    <row r="169">
      <c r="A169" s="44"/>
      <c r="B169" s="43"/>
      <c r="C169" s="43"/>
      <c r="D169" s="43"/>
      <c r="E169" s="43"/>
      <c r="F169" s="44"/>
      <c r="G169" s="47"/>
      <c r="H169" s="24"/>
      <c r="I169" s="28"/>
      <c r="J169" s="28"/>
      <c r="K169" s="27"/>
      <c r="L169" s="47"/>
      <c r="M169" s="30" t="str">
        <f>IFERROR(__xludf.DUMMYFUNCTION("IF(J169="""","""",IF(A169=""SELL"",(I169-J169-K169/100)*H169*100, IF(A169=""BUY"",(J169-I169-K169/100)*H169*100, IF(regexmatch(A169,""Ass""),(J169-I169-K169/100)*H169*100, IF(A169=""SDI"",((J169-I169)*H169)-(K169), IF(A169="""",""""))))))"),"")</f>
        <v/>
      </c>
      <c r="N169" s="31" t="str">
        <f t="shared" si="1"/>
        <v/>
      </c>
      <c r="O169" s="32" t="str">
        <f t="shared" si="2"/>
        <v/>
      </c>
      <c r="P169" s="33" t="str">
        <f t="shared" si="3"/>
        <v/>
      </c>
      <c r="Q169" s="34" t="str">
        <f t="shared" si="4"/>
        <v/>
      </c>
      <c r="R169" s="39"/>
    </row>
    <row r="170">
      <c r="A170" s="40"/>
      <c r="B170" s="13"/>
      <c r="C170" s="13"/>
      <c r="D170" s="13"/>
      <c r="E170" s="13"/>
      <c r="F170" s="40"/>
      <c r="G170" s="46"/>
      <c r="H170" s="11"/>
      <c r="I170" s="16"/>
      <c r="J170" s="16"/>
      <c r="K170" s="15"/>
      <c r="L170" s="46"/>
      <c r="M170" s="18" t="str">
        <f>IFERROR(__xludf.DUMMYFUNCTION("IF(J170="""","""",IF(A170=""SELL"",(I170-J170-K170/100)*H170*100, IF(A170=""BUY"",(J170-I170-K170/100)*H170*100, IF(regexmatch(A170,""Ass""),(J170-I170-K170/100)*H170*100, IF(A170=""SDI"",((J170-I170)*H170)-(K170), IF(A170="""",""""))))))"),"")</f>
        <v/>
      </c>
      <c r="N170" s="19" t="str">
        <f t="shared" si="1"/>
        <v/>
      </c>
      <c r="O170" s="20" t="str">
        <f t="shared" si="2"/>
        <v/>
      </c>
      <c r="P170" s="21" t="str">
        <f t="shared" si="3"/>
        <v/>
      </c>
      <c r="Q170" s="22" t="str">
        <f t="shared" si="4"/>
        <v/>
      </c>
      <c r="R170" s="23"/>
    </row>
    <row r="171">
      <c r="A171" s="44"/>
      <c r="B171" s="43"/>
      <c r="C171" s="43"/>
      <c r="D171" s="43"/>
      <c r="E171" s="43"/>
      <c r="F171" s="44"/>
      <c r="G171" s="47"/>
      <c r="H171" s="24"/>
      <c r="I171" s="28"/>
      <c r="J171" s="28"/>
      <c r="K171" s="27"/>
      <c r="L171" s="47"/>
      <c r="M171" s="30" t="str">
        <f>IFERROR(__xludf.DUMMYFUNCTION("IF(J171="""","""",IF(A171=""SELL"",(I171-J171-K171/100)*H171*100, IF(A171=""BUY"",(J171-I171-K171/100)*H171*100, IF(regexmatch(A171,""Ass""),(J171-I171-K171/100)*H171*100, IF(A171=""SDI"",((J171-I171)*H171)-(K171), IF(A171="""",""""))))))"),"")</f>
        <v/>
      </c>
      <c r="N171" s="31" t="str">
        <f t="shared" si="1"/>
        <v/>
      </c>
      <c r="O171" s="32" t="str">
        <f t="shared" si="2"/>
        <v/>
      </c>
      <c r="P171" s="33" t="str">
        <f t="shared" si="3"/>
        <v/>
      </c>
      <c r="Q171" s="34" t="str">
        <f t="shared" si="4"/>
        <v/>
      </c>
      <c r="R171" s="39"/>
    </row>
    <row r="172">
      <c r="A172" s="40"/>
      <c r="B172" s="13"/>
      <c r="C172" s="13"/>
      <c r="D172" s="13"/>
      <c r="E172" s="13"/>
      <c r="F172" s="40"/>
      <c r="G172" s="46"/>
      <c r="H172" s="11"/>
      <c r="I172" s="16"/>
      <c r="J172" s="16"/>
      <c r="K172" s="15"/>
      <c r="L172" s="46"/>
      <c r="M172" s="18" t="str">
        <f>IFERROR(__xludf.DUMMYFUNCTION("IF(J172="""","""",IF(A172=""SELL"",(I172-J172-K172/100)*H172*100, IF(A172=""BUY"",(J172-I172-K172/100)*H172*100, IF(regexmatch(A172,""Ass""),(J172-I172-K172/100)*H172*100, IF(A172=""SDI"",((J172-I172)*H172)-(K172), IF(A172="""",""""))))))"),"")</f>
        <v/>
      </c>
      <c r="N172" s="19" t="str">
        <f t="shared" si="1"/>
        <v/>
      </c>
      <c r="O172" s="20" t="str">
        <f t="shared" si="2"/>
        <v/>
      </c>
      <c r="P172" s="21" t="str">
        <f t="shared" si="3"/>
        <v/>
      </c>
      <c r="Q172" s="22" t="str">
        <f t="shared" si="4"/>
        <v/>
      </c>
      <c r="R172" s="23"/>
    </row>
    <row r="173">
      <c r="A173" s="44"/>
      <c r="B173" s="43"/>
      <c r="C173" s="43"/>
      <c r="D173" s="43"/>
      <c r="E173" s="43"/>
      <c r="F173" s="44"/>
      <c r="G173" s="47"/>
      <c r="H173" s="24"/>
      <c r="I173" s="28"/>
      <c r="J173" s="28"/>
      <c r="K173" s="27"/>
      <c r="L173" s="47"/>
      <c r="M173" s="30" t="str">
        <f>IFERROR(__xludf.DUMMYFUNCTION("IF(J173="""","""",IF(A173=""SELL"",(I173-J173-K173/100)*H173*100, IF(A173=""BUY"",(J173-I173-K173/100)*H173*100, IF(regexmatch(A173,""Ass""),(J173-I173-K173/100)*H173*100, IF(A173=""SDI"",((J173-I173)*H173)-(K173), IF(A173="""",""""))))))"),"")</f>
        <v/>
      </c>
      <c r="N173" s="31" t="str">
        <f t="shared" si="1"/>
        <v/>
      </c>
      <c r="O173" s="32" t="str">
        <f t="shared" si="2"/>
        <v/>
      </c>
      <c r="P173" s="33" t="str">
        <f t="shared" si="3"/>
        <v/>
      </c>
      <c r="Q173" s="34" t="str">
        <f t="shared" si="4"/>
        <v/>
      </c>
      <c r="R173" s="39"/>
    </row>
    <row r="174">
      <c r="A174" s="40"/>
      <c r="B174" s="13"/>
      <c r="C174" s="13"/>
      <c r="D174" s="13"/>
      <c r="E174" s="13"/>
      <c r="F174" s="40"/>
      <c r="G174" s="46"/>
      <c r="H174" s="11"/>
      <c r="I174" s="16"/>
      <c r="J174" s="16"/>
      <c r="K174" s="15"/>
      <c r="L174" s="46"/>
      <c r="M174" s="18" t="str">
        <f>IFERROR(__xludf.DUMMYFUNCTION("IF(J174="""","""",IF(A174=""SELL"",(I174-J174-K174/100)*H174*100, IF(A174=""BUY"",(J174-I174-K174/100)*H174*100, IF(regexmatch(A174,""Ass""),(J174-I174-K174/100)*H174*100, IF(A174=""SDI"",((J174-I174)*H174)-(K174), IF(A174="""",""""))))))"),"")</f>
        <v/>
      </c>
      <c r="N174" s="19" t="str">
        <f t="shared" si="1"/>
        <v/>
      </c>
      <c r="O174" s="20" t="str">
        <f t="shared" si="2"/>
        <v/>
      </c>
      <c r="P174" s="21" t="str">
        <f t="shared" si="3"/>
        <v/>
      </c>
      <c r="Q174" s="22" t="str">
        <f t="shared" si="4"/>
        <v/>
      </c>
      <c r="R174" s="23"/>
    </row>
    <row r="175">
      <c r="A175" s="44"/>
      <c r="B175" s="43"/>
      <c r="C175" s="43"/>
      <c r="D175" s="43"/>
      <c r="E175" s="43"/>
      <c r="F175" s="44"/>
      <c r="G175" s="47"/>
      <c r="H175" s="24"/>
      <c r="I175" s="28"/>
      <c r="J175" s="28"/>
      <c r="K175" s="27"/>
      <c r="L175" s="47"/>
      <c r="M175" s="30" t="str">
        <f>IFERROR(__xludf.DUMMYFUNCTION("IF(J175="""","""",IF(A175=""SELL"",(I175-J175-K175/100)*H175*100, IF(A175=""BUY"",(J175-I175-K175/100)*H175*100, IF(regexmatch(A175,""Ass""),(J175-I175-K175/100)*H175*100, IF(A175=""SDI"",((J175-I175)*H175)-(K175), IF(A175="""",""""))))))"),"")</f>
        <v/>
      </c>
      <c r="N175" s="31" t="str">
        <f t="shared" si="1"/>
        <v/>
      </c>
      <c r="O175" s="32" t="str">
        <f t="shared" si="2"/>
        <v/>
      </c>
      <c r="P175" s="33" t="str">
        <f t="shared" si="3"/>
        <v/>
      </c>
      <c r="Q175" s="34" t="str">
        <f t="shared" si="4"/>
        <v/>
      </c>
      <c r="R175" s="39"/>
    </row>
    <row r="176">
      <c r="A176" s="40"/>
      <c r="B176" s="13"/>
      <c r="C176" s="13"/>
      <c r="D176" s="13"/>
      <c r="E176" s="13"/>
      <c r="F176" s="40"/>
      <c r="G176" s="46"/>
      <c r="H176" s="11"/>
      <c r="I176" s="16"/>
      <c r="J176" s="16"/>
      <c r="K176" s="15"/>
      <c r="L176" s="46"/>
      <c r="M176" s="18" t="str">
        <f>IFERROR(__xludf.DUMMYFUNCTION("IF(J176="""","""",IF(A176=""SELL"",(I176-J176-K176/100)*H176*100, IF(A176=""BUY"",(J176-I176-K176/100)*H176*100, IF(regexmatch(A176,""Ass""),(J176-I176-K176/100)*H176*100, IF(A176=""SDI"",((J176-I176)*H176)-(K176), IF(A176="""",""""))))))"),"")</f>
        <v/>
      </c>
      <c r="N176" s="19" t="str">
        <f t="shared" si="1"/>
        <v/>
      </c>
      <c r="O176" s="20" t="str">
        <f t="shared" si="2"/>
        <v/>
      </c>
      <c r="P176" s="21" t="str">
        <f t="shared" si="3"/>
        <v/>
      </c>
      <c r="Q176" s="22" t="str">
        <f t="shared" si="4"/>
        <v/>
      </c>
      <c r="R176" s="23"/>
    </row>
    <row r="177">
      <c r="A177" s="44"/>
      <c r="B177" s="43"/>
      <c r="C177" s="43"/>
      <c r="D177" s="43"/>
      <c r="E177" s="43"/>
      <c r="F177" s="44"/>
      <c r="G177" s="47"/>
      <c r="H177" s="24"/>
      <c r="I177" s="28"/>
      <c r="J177" s="28"/>
      <c r="K177" s="27"/>
      <c r="L177" s="47"/>
      <c r="M177" s="30" t="str">
        <f>IFERROR(__xludf.DUMMYFUNCTION("IF(J177="""","""",IF(A177=""SELL"",(I177-J177-K177/100)*H177*100, IF(A177=""BUY"",(J177-I177-K177/100)*H177*100, IF(regexmatch(A177,""Ass""),(J177-I177-K177/100)*H177*100, IF(A177=""SDI"",((J177-I177)*H177)-(K177), IF(A177="""",""""))))))"),"")</f>
        <v/>
      </c>
      <c r="N177" s="31" t="str">
        <f t="shared" si="1"/>
        <v/>
      </c>
      <c r="O177" s="32" t="str">
        <f t="shared" si="2"/>
        <v/>
      </c>
      <c r="P177" s="33" t="str">
        <f t="shared" si="3"/>
        <v/>
      </c>
      <c r="Q177" s="34" t="str">
        <f t="shared" si="4"/>
        <v/>
      </c>
      <c r="R177" s="39"/>
    </row>
    <row r="178">
      <c r="A178" s="40"/>
      <c r="B178" s="13"/>
      <c r="C178" s="13"/>
      <c r="D178" s="13"/>
      <c r="E178" s="13"/>
      <c r="F178" s="40"/>
      <c r="G178" s="46"/>
      <c r="H178" s="11"/>
      <c r="I178" s="16"/>
      <c r="J178" s="16"/>
      <c r="K178" s="15"/>
      <c r="L178" s="46"/>
      <c r="M178" s="18" t="str">
        <f>IFERROR(__xludf.DUMMYFUNCTION("IF(J178="""","""",IF(A178=""SELL"",(I178-J178-K178/100)*H178*100, IF(A178=""BUY"",(J178-I178-K178/100)*H178*100, IF(regexmatch(A178,""Ass""),(J178-I178-K178/100)*H178*100, IF(A178=""SDI"",((J178-I178)*H178)-(K178), IF(A178="""",""""))))))"),"")</f>
        <v/>
      </c>
      <c r="N178" s="19" t="str">
        <f t="shared" si="1"/>
        <v/>
      </c>
      <c r="O178" s="20" t="str">
        <f t="shared" si="2"/>
        <v/>
      </c>
      <c r="P178" s="21" t="str">
        <f t="shared" si="3"/>
        <v/>
      </c>
      <c r="Q178" s="22" t="str">
        <f t="shared" si="4"/>
        <v/>
      </c>
      <c r="R178" s="23"/>
    </row>
    <row r="179">
      <c r="A179" s="44"/>
      <c r="B179" s="43"/>
      <c r="C179" s="43"/>
      <c r="D179" s="43"/>
      <c r="E179" s="43"/>
      <c r="F179" s="44"/>
      <c r="G179" s="47"/>
      <c r="H179" s="24"/>
      <c r="I179" s="28"/>
      <c r="J179" s="28"/>
      <c r="K179" s="27"/>
      <c r="L179" s="47"/>
      <c r="M179" s="30" t="str">
        <f>IFERROR(__xludf.DUMMYFUNCTION("IF(J179="""","""",IF(A179=""SELL"",(I179-J179-K179/100)*H179*100, IF(A179=""BUY"",(J179-I179-K179/100)*H179*100, IF(regexmatch(A179,""Ass""),(J179-I179-K179/100)*H179*100, IF(A179=""SDI"",((J179-I179)*H179)-(K179), IF(A179="""",""""))))))"),"")</f>
        <v/>
      </c>
      <c r="N179" s="31" t="str">
        <f t="shared" si="1"/>
        <v/>
      </c>
      <c r="O179" s="32" t="str">
        <f t="shared" si="2"/>
        <v/>
      </c>
      <c r="P179" s="33" t="str">
        <f t="shared" si="3"/>
        <v/>
      </c>
      <c r="Q179" s="34" t="str">
        <f t="shared" si="4"/>
        <v/>
      </c>
      <c r="R179" s="39"/>
    </row>
    <row r="180">
      <c r="A180" s="40"/>
      <c r="B180" s="13"/>
      <c r="C180" s="13"/>
      <c r="D180" s="13"/>
      <c r="E180" s="13"/>
      <c r="F180" s="40"/>
      <c r="G180" s="46"/>
      <c r="H180" s="11"/>
      <c r="I180" s="16"/>
      <c r="J180" s="16"/>
      <c r="K180" s="15"/>
      <c r="L180" s="46"/>
      <c r="M180" s="18" t="str">
        <f>IFERROR(__xludf.DUMMYFUNCTION("IF(J180="""","""",IF(A180=""SELL"",(I180-J180-K180/100)*H180*100, IF(A180=""BUY"",(J180-I180-K180/100)*H180*100, IF(regexmatch(A180,""Ass""),(J180-I180-K180/100)*H180*100, IF(A180=""SDI"",((J180-I180)*H180)-(K180), IF(A180="""",""""))))))"),"")</f>
        <v/>
      </c>
      <c r="N180" s="19" t="str">
        <f t="shared" si="1"/>
        <v/>
      </c>
      <c r="O180" s="20" t="str">
        <f t="shared" si="2"/>
        <v/>
      </c>
      <c r="P180" s="21" t="str">
        <f t="shared" si="3"/>
        <v/>
      </c>
      <c r="Q180" s="22" t="str">
        <f t="shared" si="4"/>
        <v/>
      </c>
      <c r="R180" s="23"/>
    </row>
    <row r="181">
      <c r="A181" s="44"/>
      <c r="B181" s="43"/>
      <c r="C181" s="43"/>
      <c r="D181" s="43"/>
      <c r="E181" s="43"/>
      <c r="F181" s="44"/>
      <c r="G181" s="47"/>
      <c r="H181" s="24"/>
      <c r="I181" s="28"/>
      <c r="J181" s="28"/>
      <c r="K181" s="27"/>
      <c r="L181" s="47"/>
      <c r="M181" s="30" t="str">
        <f>IFERROR(__xludf.DUMMYFUNCTION("IF(J181="""","""",IF(A181=""SELL"",(I181-J181-K181/100)*H181*100, IF(A181=""BUY"",(J181-I181-K181/100)*H181*100, IF(regexmatch(A181,""Ass""),(J181-I181-K181/100)*H181*100, IF(A181=""SDI"",((J181-I181)*H181)-(K181), IF(A181="""",""""))))))"),"")</f>
        <v/>
      </c>
      <c r="N181" s="31" t="str">
        <f t="shared" si="1"/>
        <v/>
      </c>
      <c r="O181" s="32" t="str">
        <f t="shared" si="2"/>
        <v/>
      </c>
      <c r="P181" s="33" t="str">
        <f t="shared" si="3"/>
        <v/>
      </c>
      <c r="Q181" s="34" t="str">
        <f t="shared" si="4"/>
        <v/>
      </c>
      <c r="R181" s="39"/>
    </row>
    <row r="182">
      <c r="A182" s="40"/>
      <c r="B182" s="13"/>
      <c r="C182" s="13"/>
      <c r="D182" s="13"/>
      <c r="E182" s="13"/>
      <c r="F182" s="40"/>
      <c r="G182" s="46"/>
      <c r="H182" s="11"/>
      <c r="I182" s="16"/>
      <c r="J182" s="16"/>
      <c r="K182" s="15"/>
      <c r="L182" s="46"/>
      <c r="M182" s="18" t="str">
        <f>IFERROR(__xludf.DUMMYFUNCTION("IF(J182="""","""",IF(A182=""SELL"",(I182-J182-K182/100)*H182*100, IF(A182=""BUY"",(J182-I182-K182/100)*H182*100, IF(regexmatch(A182,""Ass""),(J182-I182-K182/100)*H182*100, IF(A182=""SDI"",((J182-I182)*H182)-(K182), IF(A182="""",""""))))))"),"")</f>
        <v/>
      </c>
      <c r="N182" s="19" t="str">
        <f t="shared" si="1"/>
        <v/>
      </c>
      <c r="O182" s="20" t="str">
        <f t="shared" si="2"/>
        <v/>
      </c>
      <c r="P182" s="21" t="str">
        <f t="shared" si="3"/>
        <v/>
      </c>
      <c r="Q182" s="22" t="str">
        <f t="shared" si="4"/>
        <v/>
      </c>
      <c r="R182" s="23"/>
    </row>
    <row r="183">
      <c r="A183" s="44"/>
      <c r="B183" s="43"/>
      <c r="C183" s="43"/>
      <c r="D183" s="43"/>
      <c r="E183" s="43"/>
      <c r="F183" s="44"/>
      <c r="G183" s="47"/>
      <c r="H183" s="24"/>
      <c r="I183" s="28"/>
      <c r="J183" s="28"/>
      <c r="K183" s="27"/>
      <c r="L183" s="47"/>
      <c r="M183" s="30" t="str">
        <f>IFERROR(__xludf.DUMMYFUNCTION("IF(J183="""","""",IF(A183=""SELL"",(I183-J183-K183/100)*H183*100, IF(A183=""BUY"",(J183-I183-K183/100)*H183*100, IF(regexmatch(A183,""Ass""),(J183-I183-K183/100)*H183*100, IF(A183=""SDI"",((J183-I183)*H183)-(K183), IF(A183="""",""""))))))"),"")</f>
        <v/>
      </c>
      <c r="N183" s="31" t="str">
        <f t="shared" si="1"/>
        <v/>
      </c>
      <c r="O183" s="32" t="str">
        <f t="shared" si="2"/>
        <v/>
      </c>
      <c r="P183" s="33" t="str">
        <f t="shared" si="3"/>
        <v/>
      </c>
      <c r="Q183" s="34" t="str">
        <f t="shared" si="4"/>
        <v/>
      </c>
      <c r="R183" s="39"/>
    </row>
    <row r="184">
      <c r="A184" s="40"/>
      <c r="B184" s="13"/>
      <c r="C184" s="13"/>
      <c r="D184" s="13"/>
      <c r="E184" s="13"/>
      <c r="F184" s="40"/>
      <c r="G184" s="46"/>
      <c r="H184" s="11"/>
      <c r="I184" s="16"/>
      <c r="J184" s="16"/>
      <c r="K184" s="15"/>
      <c r="L184" s="46"/>
      <c r="M184" s="18" t="str">
        <f>IFERROR(__xludf.DUMMYFUNCTION("IF(J184="""","""",IF(A184=""SELL"",(I184-J184-K184/100)*H184*100, IF(A184=""BUY"",(J184-I184-K184/100)*H184*100, IF(regexmatch(A184,""Ass""),(J184-I184-K184/100)*H184*100, IF(A184=""SDI"",((J184-I184)*H184)-(K184), IF(A184="""",""""))))))"),"")</f>
        <v/>
      </c>
      <c r="N184" s="19" t="str">
        <f t="shared" si="1"/>
        <v/>
      </c>
      <c r="O184" s="20" t="str">
        <f t="shared" si="2"/>
        <v/>
      </c>
      <c r="P184" s="21" t="str">
        <f t="shared" si="3"/>
        <v/>
      </c>
      <c r="Q184" s="22" t="str">
        <f t="shared" si="4"/>
        <v/>
      </c>
      <c r="R184" s="23"/>
    </row>
    <row r="185">
      <c r="A185" s="44"/>
      <c r="B185" s="43"/>
      <c r="C185" s="43"/>
      <c r="D185" s="43"/>
      <c r="E185" s="43"/>
      <c r="F185" s="44"/>
      <c r="G185" s="47"/>
      <c r="H185" s="24"/>
      <c r="I185" s="28"/>
      <c r="J185" s="28"/>
      <c r="K185" s="27"/>
      <c r="L185" s="47"/>
      <c r="M185" s="30" t="str">
        <f>IFERROR(__xludf.DUMMYFUNCTION("IF(J185="""","""",IF(A185=""SELL"",(I185-J185-K185/100)*H185*100, IF(A185=""BUY"",(J185-I185-K185/100)*H185*100, IF(regexmatch(A185,""Ass""),(J185-I185-K185/100)*H185*100, IF(A185=""SDI"",((J185-I185)*H185)-(K185), IF(A185="""",""""))))))"),"")</f>
        <v/>
      </c>
      <c r="N185" s="31" t="str">
        <f t="shared" si="1"/>
        <v/>
      </c>
      <c r="O185" s="32" t="str">
        <f t="shared" si="2"/>
        <v/>
      </c>
      <c r="P185" s="33" t="str">
        <f t="shared" si="3"/>
        <v/>
      </c>
      <c r="Q185" s="34" t="str">
        <f t="shared" si="4"/>
        <v/>
      </c>
      <c r="R185" s="39"/>
    </row>
    <row r="186">
      <c r="A186" s="40"/>
      <c r="B186" s="13"/>
      <c r="C186" s="13"/>
      <c r="D186" s="13"/>
      <c r="E186" s="13"/>
      <c r="F186" s="40"/>
      <c r="G186" s="46"/>
      <c r="H186" s="11"/>
      <c r="I186" s="16"/>
      <c r="J186" s="16"/>
      <c r="K186" s="15"/>
      <c r="L186" s="46"/>
      <c r="M186" s="18" t="str">
        <f>IFERROR(__xludf.DUMMYFUNCTION("IF(J186="""","""",IF(A186=""SELL"",(I186-J186-K186/100)*H186*100, IF(A186=""BUY"",(J186-I186-K186/100)*H186*100, IF(regexmatch(A186,""Ass""),(J186-I186-K186/100)*H186*100, IF(A186=""SDI"",((J186-I186)*H186)-(K186), IF(A186="""",""""))))))"),"")</f>
        <v/>
      </c>
      <c r="N186" s="19" t="str">
        <f t="shared" si="1"/>
        <v/>
      </c>
      <c r="O186" s="20" t="str">
        <f t="shared" si="2"/>
        <v/>
      </c>
      <c r="P186" s="21" t="str">
        <f t="shared" si="3"/>
        <v/>
      </c>
      <c r="Q186" s="22" t="str">
        <f t="shared" si="4"/>
        <v/>
      </c>
      <c r="R186" s="23"/>
    </row>
    <row r="187">
      <c r="A187" s="44"/>
      <c r="B187" s="43"/>
      <c r="C187" s="43"/>
      <c r="D187" s="43"/>
      <c r="E187" s="43"/>
      <c r="F187" s="44"/>
      <c r="G187" s="47"/>
      <c r="H187" s="24"/>
      <c r="I187" s="28"/>
      <c r="J187" s="28"/>
      <c r="K187" s="27"/>
      <c r="L187" s="47"/>
      <c r="M187" s="30" t="str">
        <f>IFERROR(__xludf.DUMMYFUNCTION("IF(J187="""","""",IF(A187=""SELL"",(I187-J187-K187/100)*H187*100, IF(A187=""BUY"",(J187-I187-K187/100)*H187*100, IF(regexmatch(A187,""Ass""),(J187-I187-K187/100)*H187*100, IF(A187=""SDI"",((J187-I187)*H187)-(K187), IF(A187="""",""""))))))"),"")</f>
        <v/>
      </c>
      <c r="N187" s="31" t="str">
        <f t="shared" si="1"/>
        <v/>
      </c>
      <c r="O187" s="32" t="str">
        <f t="shared" si="2"/>
        <v/>
      </c>
      <c r="P187" s="33" t="str">
        <f t="shared" si="3"/>
        <v/>
      </c>
      <c r="Q187" s="34" t="str">
        <f t="shared" si="4"/>
        <v/>
      </c>
      <c r="R187" s="39"/>
    </row>
    <row r="188">
      <c r="A188" s="40"/>
      <c r="B188" s="13"/>
      <c r="C188" s="13"/>
      <c r="D188" s="13"/>
      <c r="E188" s="13"/>
      <c r="F188" s="40"/>
      <c r="G188" s="46"/>
      <c r="H188" s="11"/>
      <c r="I188" s="16"/>
      <c r="J188" s="16"/>
      <c r="K188" s="15"/>
      <c r="L188" s="46"/>
      <c r="M188" s="18" t="str">
        <f>IFERROR(__xludf.DUMMYFUNCTION("IF(J188="""","""",IF(A188=""SELL"",(I188-J188-K188/100)*H188*100, IF(A188=""BUY"",(J188-I188-K188/100)*H188*100, IF(regexmatch(A188,""Ass""),(J188-I188-K188/100)*H188*100, IF(A188=""SDI"",((J188-I188)*H188)-(K188), IF(A188="""",""""))))))"),"")</f>
        <v/>
      </c>
      <c r="N188" s="19" t="str">
        <f t="shared" si="1"/>
        <v/>
      </c>
      <c r="O188" s="20" t="str">
        <f t="shared" si="2"/>
        <v/>
      </c>
      <c r="P188" s="21" t="str">
        <f t="shared" si="3"/>
        <v/>
      </c>
      <c r="Q188" s="22" t="str">
        <f t="shared" si="4"/>
        <v/>
      </c>
      <c r="R188" s="23"/>
    </row>
    <row r="189">
      <c r="A189" s="44"/>
      <c r="B189" s="43"/>
      <c r="C189" s="43"/>
      <c r="D189" s="43"/>
      <c r="E189" s="43"/>
      <c r="F189" s="44"/>
      <c r="G189" s="47"/>
      <c r="H189" s="24"/>
      <c r="I189" s="28"/>
      <c r="J189" s="28"/>
      <c r="K189" s="27"/>
      <c r="L189" s="47"/>
      <c r="M189" s="30" t="str">
        <f>IFERROR(__xludf.DUMMYFUNCTION("IF(J189="""","""",IF(A189=""SELL"",(I189-J189-K189/100)*H189*100, IF(A189=""BUY"",(J189-I189-K189/100)*H189*100, IF(regexmatch(A189,""Ass""),(J189-I189-K189/100)*H189*100, IF(A189=""SDI"",((J189-I189)*H189)-(K189), IF(A189="""",""""))))))"),"")</f>
        <v/>
      </c>
      <c r="N189" s="31" t="str">
        <f t="shared" si="1"/>
        <v/>
      </c>
      <c r="O189" s="32" t="str">
        <f t="shared" si="2"/>
        <v/>
      </c>
      <c r="P189" s="33" t="str">
        <f t="shared" si="3"/>
        <v/>
      </c>
      <c r="Q189" s="34" t="str">
        <f t="shared" si="4"/>
        <v/>
      </c>
      <c r="R189" s="39"/>
    </row>
    <row r="190">
      <c r="A190" s="40"/>
      <c r="B190" s="13"/>
      <c r="C190" s="13"/>
      <c r="D190" s="13"/>
      <c r="E190" s="13"/>
      <c r="F190" s="40"/>
      <c r="G190" s="46"/>
      <c r="H190" s="11"/>
      <c r="I190" s="16"/>
      <c r="J190" s="16"/>
      <c r="K190" s="15"/>
      <c r="L190" s="46"/>
      <c r="M190" s="18" t="str">
        <f>IFERROR(__xludf.DUMMYFUNCTION("IF(J190="""","""",IF(A190=""SELL"",(I190-J190-K190/100)*H190*100, IF(A190=""BUY"",(J190-I190-K190/100)*H190*100, IF(regexmatch(A190,""Ass""),(J190-I190-K190/100)*H190*100, IF(A190=""SDI"",((J190-I190)*H190)-(K190), IF(A190="""",""""))))))"),"")</f>
        <v/>
      </c>
      <c r="N190" s="19" t="str">
        <f t="shared" si="1"/>
        <v/>
      </c>
      <c r="O190" s="20" t="str">
        <f t="shared" si="2"/>
        <v/>
      </c>
      <c r="P190" s="21" t="str">
        <f t="shared" si="3"/>
        <v/>
      </c>
      <c r="Q190" s="22" t="str">
        <f t="shared" si="4"/>
        <v/>
      </c>
      <c r="R190" s="23"/>
    </row>
    <row r="191">
      <c r="A191" s="44"/>
      <c r="B191" s="43"/>
      <c r="C191" s="43"/>
      <c r="D191" s="43"/>
      <c r="E191" s="43"/>
      <c r="F191" s="44"/>
      <c r="G191" s="47"/>
      <c r="H191" s="24"/>
      <c r="I191" s="28"/>
      <c r="J191" s="28"/>
      <c r="K191" s="27"/>
      <c r="L191" s="47"/>
      <c r="M191" s="30" t="str">
        <f>IFERROR(__xludf.DUMMYFUNCTION("IF(J191="""","""",IF(A191=""SELL"",(I191-J191-K191/100)*H191*100, IF(A191=""BUY"",(J191-I191-K191/100)*H191*100, IF(regexmatch(A191,""Ass""),(J191-I191-K191/100)*H191*100, IF(A191=""SDI"",((J191-I191)*H191)-(K191), IF(A191="""",""""))))))"),"")</f>
        <v/>
      </c>
      <c r="N191" s="31" t="str">
        <f t="shared" si="1"/>
        <v/>
      </c>
      <c r="O191" s="32" t="str">
        <f t="shared" si="2"/>
        <v/>
      </c>
      <c r="P191" s="33" t="str">
        <f t="shared" si="3"/>
        <v/>
      </c>
      <c r="Q191" s="34" t="str">
        <f t="shared" si="4"/>
        <v/>
      </c>
      <c r="R191" s="39"/>
    </row>
    <row r="192">
      <c r="A192" s="40"/>
      <c r="B192" s="13"/>
      <c r="C192" s="13"/>
      <c r="D192" s="13"/>
      <c r="E192" s="13"/>
      <c r="F192" s="40"/>
      <c r="G192" s="46"/>
      <c r="H192" s="11"/>
      <c r="I192" s="16"/>
      <c r="J192" s="16"/>
      <c r="K192" s="15"/>
      <c r="L192" s="46"/>
      <c r="M192" s="18" t="str">
        <f>IFERROR(__xludf.DUMMYFUNCTION("IF(J192="""","""",IF(A192=""SELL"",(I192-J192-K192/100)*H192*100, IF(A192=""BUY"",(J192-I192-K192/100)*H192*100, IF(regexmatch(A192,""Ass""),(J192-I192-K192/100)*H192*100, IF(A192=""SDI"",((J192-I192)*H192)-(K192), IF(A192="""",""""))))))"),"")</f>
        <v/>
      </c>
      <c r="N192" s="19" t="str">
        <f t="shared" si="1"/>
        <v/>
      </c>
      <c r="O192" s="20" t="str">
        <f t="shared" si="2"/>
        <v/>
      </c>
      <c r="P192" s="21" t="str">
        <f t="shared" si="3"/>
        <v/>
      </c>
      <c r="Q192" s="22" t="str">
        <f t="shared" si="4"/>
        <v/>
      </c>
      <c r="R192" s="23"/>
    </row>
    <row r="193">
      <c r="A193" s="44"/>
      <c r="B193" s="43"/>
      <c r="C193" s="43"/>
      <c r="D193" s="43"/>
      <c r="E193" s="43"/>
      <c r="F193" s="44"/>
      <c r="G193" s="47"/>
      <c r="H193" s="24"/>
      <c r="I193" s="28"/>
      <c r="J193" s="28"/>
      <c r="K193" s="27"/>
      <c r="L193" s="47"/>
      <c r="M193" s="30" t="str">
        <f>IFERROR(__xludf.DUMMYFUNCTION("IF(J193="""","""",IF(A193=""SELL"",(I193-J193-K193/100)*H193*100, IF(A193=""BUY"",(J193-I193-K193/100)*H193*100, IF(regexmatch(A193,""Ass""),(J193-I193-K193/100)*H193*100, IF(A193=""SDI"",((J193-I193)*H193)-(K193), IF(A193="""",""""))))))"),"")</f>
        <v/>
      </c>
      <c r="N193" s="31" t="str">
        <f t="shared" si="1"/>
        <v/>
      </c>
      <c r="O193" s="32" t="str">
        <f t="shared" si="2"/>
        <v/>
      </c>
      <c r="P193" s="33" t="str">
        <f t="shared" si="3"/>
        <v/>
      </c>
      <c r="Q193" s="34" t="str">
        <f t="shared" si="4"/>
        <v/>
      </c>
      <c r="R193" s="39"/>
    </row>
    <row r="194">
      <c r="A194" s="40"/>
      <c r="B194" s="13"/>
      <c r="C194" s="13"/>
      <c r="D194" s="13"/>
      <c r="E194" s="13"/>
      <c r="F194" s="40"/>
      <c r="G194" s="46"/>
      <c r="H194" s="11"/>
      <c r="I194" s="16"/>
      <c r="J194" s="16"/>
      <c r="K194" s="15"/>
      <c r="L194" s="46"/>
      <c r="M194" s="18" t="str">
        <f>IFERROR(__xludf.DUMMYFUNCTION("IF(J194="""","""",IF(A194=""SELL"",(I194-J194-K194/100)*H194*100, IF(A194=""BUY"",(J194-I194-K194/100)*H194*100, IF(regexmatch(A194,""Ass""),(J194-I194-K194/100)*H194*100, IF(A194=""SDI"",((J194-I194)*H194)-(K194), IF(A194="""",""""))))))"),"")</f>
        <v/>
      </c>
      <c r="N194" s="19" t="str">
        <f t="shared" si="1"/>
        <v/>
      </c>
      <c r="O194" s="20" t="str">
        <f t="shared" si="2"/>
        <v/>
      </c>
      <c r="P194" s="21" t="str">
        <f t="shared" si="3"/>
        <v/>
      </c>
      <c r="Q194" s="22" t="str">
        <f t="shared" si="4"/>
        <v/>
      </c>
      <c r="R194" s="23"/>
    </row>
    <row r="195">
      <c r="A195" s="44"/>
      <c r="B195" s="43"/>
      <c r="C195" s="43"/>
      <c r="D195" s="43"/>
      <c r="E195" s="43"/>
      <c r="F195" s="44"/>
      <c r="G195" s="47"/>
      <c r="H195" s="24"/>
      <c r="I195" s="28"/>
      <c r="J195" s="28"/>
      <c r="K195" s="27"/>
      <c r="L195" s="47"/>
      <c r="M195" s="30" t="str">
        <f>IFERROR(__xludf.DUMMYFUNCTION("IF(J195="""","""",IF(A195=""SELL"",(I195-J195-K195/100)*H195*100, IF(A195=""BUY"",(J195-I195-K195/100)*H195*100, IF(regexmatch(A195,""Ass""),(J195-I195-K195/100)*H195*100, IF(A195=""SDI"",((J195-I195)*H195)-(K195), IF(A195="""",""""))))))"),"")</f>
        <v/>
      </c>
      <c r="N195" s="31" t="str">
        <f t="shared" si="1"/>
        <v/>
      </c>
      <c r="O195" s="32" t="str">
        <f t="shared" si="2"/>
        <v/>
      </c>
      <c r="P195" s="33" t="str">
        <f t="shared" si="3"/>
        <v/>
      </c>
      <c r="Q195" s="34" t="str">
        <f t="shared" si="4"/>
        <v/>
      </c>
      <c r="R195" s="39"/>
    </row>
    <row r="196">
      <c r="A196" s="40"/>
      <c r="B196" s="13"/>
      <c r="C196" s="13"/>
      <c r="D196" s="13"/>
      <c r="E196" s="13"/>
      <c r="F196" s="40"/>
      <c r="G196" s="46"/>
      <c r="H196" s="11"/>
      <c r="I196" s="16"/>
      <c r="J196" s="16"/>
      <c r="K196" s="15"/>
      <c r="L196" s="46"/>
      <c r="M196" s="18" t="str">
        <f>IFERROR(__xludf.DUMMYFUNCTION("IF(J196="""","""",IF(A196=""SELL"",(I196-J196-K196/100)*H196*100, IF(A196=""BUY"",(J196-I196-K196/100)*H196*100, IF(regexmatch(A196,""Ass""),(J196-I196-K196/100)*H196*100, IF(A196=""SDI"",((J196-I196)*H196)-(K196), IF(A196="""",""""))))))"),"")</f>
        <v/>
      </c>
      <c r="N196" s="19" t="str">
        <f t="shared" si="1"/>
        <v/>
      </c>
      <c r="O196" s="20" t="str">
        <f t="shared" si="2"/>
        <v/>
      </c>
      <c r="P196" s="21" t="str">
        <f t="shared" si="3"/>
        <v/>
      </c>
      <c r="Q196" s="22" t="str">
        <f t="shared" si="4"/>
        <v/>
      </c>
      <c r="R196" s="23"/>
    </row>
    <row r="197">
      <c r="A197" s="44"/>
      <c r="B197" s="43"/>
      <c r="C197" s="43"/>
      <c r="D197" s="43"/>
      <c r="E197" s="43"/>
      <c r="F197" s="44"/>
      <c r="G197" s="47"/>
      <c r="H197" s="24"/>
      <c r="I197" s="28"/>
      <c r="J197" s="28"/>
      <c r="K197" s="27"/>
      <c r="L197" s="47"/>
      <c r="M197" s="30" t="str">
        <f>IFERROR(__xludf.DUMMYFUNCTION("IF(J197="""","""",IF(A197=""SELL"",(I197-J197-K197/100)*H197*100, IF(A197=""BUY"",(J197-I197-K197/100)*H197*100, IF(regexmatch(A197,""Ass""),(J197-I197-K197/100)*H197*100, IF(A197=""SDI"",((J197-I197)*H197)-(K197), IF(A197="""",""""))))))"),"")</f>
        <v/>
      </c>
      <c r="N197" s="31" t="str">
        <f t="shared" si="1"/>
        <v/>
      </c>
      <c r="O197" s="32" t="str">
        <f t="shared" si="2"/>
        <v/>
      </c>
      <c r="P197" s="33" t="str">
        <f t="shared" si="3"/>
        <v/>
      </c>
      <c r="Q197" s="34" t="str">
        <f t="shared" si="4"/>
        <v/>
      </c>
      <c r="R197" s="39"/>
    </row>
    <row r="198">
      <c r="A198" s="40"/>
      <c r="B198" s="13"/>
      <c r="C198" s="13"/>
      <c r="D198" s="13"/>
      <c r="E198" s="13"/>
      <c r="F198" s="40"/>
      <c r="G198" s="46"/>
      <c r="H198" s="11"/>
      <c r="I198" s="16"/>
      <c r="J198" s="16"/>
      <c r="K198" s="15"/>
      <c r="L198" s="46"/>
      <c r="M198" s="18" t="str">
        <f>IFERROR(__xludf.DUMMYFUNCTION("IF(J198="""","""",IF(A198=""SELL"",(I198-J198-K198/100)*H198*100, IF(A198=""BUY"",(J198-I198-K198/100)*H198*100, IF(regexmatch(A198,""Ass""),(J198-I198-K198/100)*H198*100, IF(A198=""SDI"",((J198-I198)*H198)-(K198), IF(A198="""",""""))))))"),"")</f>
        <v/>
      </c>
      <c r="N198" s="19" t="str">
        <f t="shared" si="1"/>
        <v/>
      </c>
      <c r="O198" s="20" t="str">
        <f t="shared" si="2"/>
        <v/>
      </c>
      <c r="P198" s="21" t="str">
        <f t="shared" si="3"/>
        <v/>
      </c>
      <c r="Q198" s="22" t="str">
        <f t="shared" si="4"/>
        <v/>
      </c>
      <c r="R198" s="23"/>
    </row>
    <row r="199">
      <c r="A199" s="44"/>
      <c r="B199" s="43"/>
      <c r="C199" s="43"/>
      <c r="D199" s="43"/>
      <c r="E199" s="43"/>
      <c r="F199" s="44"/>
      <c r="G199" s="47"/>
      <c r="H199" s="24"/>
      <c r="I199" s="28"/>
      <c r="J199" s="28"/>
      <c r="K199" s="27"/>
      <c r="L199" s="47"/>
      <c r="M199" s="30" t="str">
        <f>IFERROR(__xludf.DUMMYFUNCTION("IF(J199="""","""",IF(A199=""SELL"",(I199-J199-K199/100)*H199*100, IF(A199=""BUY"",(J199-I199-K199/100)*H199*100, IF(regexmatch(A199,""Ass""),(J199-I199-K199/100)*H199*100, IF(A199=""SDI"",((J199-I199)*H199)-(K199), IF(A199="""",""""))))))"),"")</f>
        <v/>
      </c>
      <c r="N199" s="31" t="str">
        <f t="shared" si="1"/>
        <v/>
      </c>
      <c r="O199" s="32" t="str">
        <f t="shared" si="2"/>
        <v/>
      </c>
      <c r="P199" s="33" t="str">
        <f t="shared" si="3"/>
        <v/>
      </c>
      <c r="Q199" s="34" t="str">
        <f t="shared" si="4"/>
        <v/>
      </c>
      <c r="R199" s="39"/>
    </row>
    <row r="200">
      <c r="A200" s="40"/>
      <c r="B200" s="13"/>
      <c r="C200" s="13"/>
      <c r="D200" s="13"/>
      <c r="E200" s="13"/>
      <c r="F200" s="40"/>
      <c r="G200" s="46"/>
      <c r="H200" s="11"/>
      <c r="I200" s="16"/>
      <c r="J200" s="16"/>
      <c r="K200" s="15"/>
      <c r="L200" s="46"/>
      <c r="M200" s="18" t="str">
        <f>IFERROR(__xludf.DUMMYFUNCTION("IF(J200="""","""",IF(A200=""SELL"",(I200-J200-K200/100)*H200*100, IF(A200=""BUY"",(J200-I200-K200/100)*H200*100, IF(regexmatch(A200,""Ass""),(J200-I200-K200/100)*H200*100, IF(A200=""SDI"",((J200-I200)*H200)-(K200), IF(A200="""",""""))))))"),"")</f>
        <v/>
      </c>
      <c r="N200" s="19" t="str">
        <f t="shared" si="1"/>
        <v/>
      </c>
      <c r="O200" s="20" t="str">
        <f t="shared" si="2"/>
        <v/>
      </c>
      <c r="P200" s="21" t="str">
        <f t="shared" si="3"/>
        <v/>
      </c>
      <c r="Q200" s="22" t="str">
        <f t="shared" si="4"/>
        <v/>
      </c>
      <c r="R200" s="23"/>
    </row>
    <row r="201">
      <c r="A201" s="44"/>
      <c r="B201" s="43"/>
      <c r="C201" s="43"/>
      <c r="D201" s="43"/>
      <c r="E201" s="43"/>
      <c r="F201" s="44"/>
      <c r="G201" s="47"/>
      <c r="H201" s="24"/>
      <c r="I201" s="28"/>
      <c r="J201" s="28"/>
      <c r="K201" s="27"/>
      <c r="L201" s="47"/>
      <c r="M201" s="30" t="str">
        <f>IFERROR(__xludf.DUMMYFUNCTION("IF(J201="""","""",IF(A201=""SELL"",(I201-J201-K201/100)*H201*100, IF(A201=""BUY"",(J201-I201-K201/100)*H201*100, IF(regexmatch(A201,""Ass""),(J201-I201-K201/100)*H201*100, IF(A201=""SDI"",((J201-I201)*H201)-(K201), IF(A201="""",""""))))))"),"")</f>
        <v/>
      </c>
      <c r="N201" s="31" t="str">
        <f t="shared" si="1"/>
        <v/>
      </c>
      <c r="O201" s="32" t="str">
        <f t="shared" si="2"/>
        <v/>
      </c>
      <c r="P201" s="33" t="str">
        <f t="shared" si="3"/>
        <v/>
      </c>
      <c r="Q201" s="34" t="str">
        <f t="shared" si="4"/>
        <v/>
      </c>
      <c r="R201" s="39"/>
    </row>
    <row r="202">
      <c r="A202" s="40"/>
      <c r="B202" s="13"/>
      <c r="C202" s="13"/>
      <c r="D202" s="13"/>
      <c r="E202" s="13"/>
      <c r="F202" s="40"/>
      <c r="G202" s="46"/>
      <c r="H202" s="11"/>
      <c r="I202" s="16"/>
      <c r="J202" s="16"/>
      <c r="K202" s="15"/>
      <c r="L202" s="46"/>
      <c r="M202" s="18" t="str">
        <f>IFERROR(__xludf.DUMMYFUNCTION("IF(J202="""","""",IF(A202=""SELL"",(I202-J202-K202/100)*H202*100, IF(A202=""BUY"",(J202-I202-K202/100)*H202*100, IF(regexmatch(A202,""Ass""),(J202-I202-K202/100)*H202*100, IF(A202=""SDI"",((J202-I202)*H202)-(K202), IF(A202="""",""""))))))"),"")</f>
        <v/>
      </c>
      <c r="N202" s="19" t="str">
        <f t="shared" si="1"/>
        <v/>
      </c>
      <c r="O202" s="20" t="str">
        <f t="shared" si="2"/>
        <v/>
      </c>
      <c r="P202" s="21" t="str">
        <f t="shared" si="3"/>
        <v/>
      </c>
      <c r="Q202" s="22" t="str">
        <f t="shared" si="4"/>
        <v/>
      </c>
      <c r="R202" s="23"/>
    </row>
    <row r="203">
      <c r="A203" s="44"/>
      <c r="B203" s="43"/>
      <c r="C203" s="43"/>
      <c r="D203" s="43"/>
      <c r="E203" s="43"/>
      <c r="F203" s="44"/>
      <c r="G203" s="47"/>
      <c r="H203" s="24"/>
      <c r="I203" s="28"/>
      <c r="J203" s="28"/>
      <c r="K203" s="27"/>
      <c r="L203" s="47"/>
      <c r="M203" s="30" t="str">
        <f>IFERROR(__xludf.DUMMYFUNCTION("IF(J203="""","""",IF(A203=""SELL"",(I203-J203-K203/100)*H203*100, IF(A203=""BUY"",(J203-I203-K203/100)*H203*100, IF(regexmatch(A203,""Ass""),(J203-I203-K203/100)*H203*100, IF(A203=""SDI"",((J203-I203)*H203)-(K203), IF(A203="""",""""))))))"),"")</f>
        <v/>
      </c>
      <c r="N203" s="31" t="str">
        <f t="shared" si="1"/>
        <v/>
      </c>
      <c r="O203" s="32" t="str">
        <f t="shared" si="2"/>
        <v/>
      </c>
      <c r="P203" s="33" t="str">
        <f t="shared" si="3"/>
        <v/>
      </c>
      <c r="Q203" s="34" t="str">
        <f t="shared" si="4"/>
        <v/>
      </c>
      <c r="R203" s="39"/>
    </row>
    <row r="204">
      <c r="A204" s="40"/>
      <c r="B204" s="13"/>
      <c r="C204" s="13"/>
      <c r="D204" s="13"/>
      <c r="E204" s="13"/>
      <c r="F204" s="40"/>
      <c r="G204" s="46"/>
      <c r="H204" s="11"/>
      <c r="I204" s="16"/>
      <c r="J204" s="16"/>
      <c r="K204" s="15"/>
      <c r="L204" s="46"/>
      <c r="M204" s="18" t="str">
        <f>IFERROR(__xludf.DUMMYFUNCTION("IF(J204="""","""",IF(A204=""SELL"",(I204-J204-K204/100)*H204*100, IF(A204=""BUY"",(J204-I204-K204/100)*H204*100, IF(regexmatch(A204,""Ass""),(J204-I204-K204/100)*H204*100, IF(A204=""SDI"",((J204-I204)*H204)-(K204), IF(A204="""",""""))))))"),"")</f>
        <v/>
      </c>
      <c r="N204" s="19" t="str">
        <f t="shared" si="1"/>
        <v/>
      </c>
      <c r="O204" s="20" t="str">
        <f t="shared" si="2"/>
        <v/>
      </c>
      <c r="P204" s="21" t="str">
        <f t="shared" si="3"/>
        <v/>
      </c>
      <c r="Q204" s="22" t="str">
        <f t="shared" si="4"/>
        <v/>
      </c>
      <c r="R204" s="23"/>
    </row>
    <row r="205">
      <c r="A205" s="44"/>
      <c r="B205" s="43"/>
      <c r="C205" s="43"/>
      <c r="D205" s="43"/>
      <c r="E205" s="43"/>
      <c r="F205" s="44"/>
      <c r="G205" s="47"/>
      <c r="H205" s="24"/>
      <c r="I205" s="28"/>
      <c r="J205" s="28"/>
      <c r="K205" s="27"/>
      <c r="L205" s="47"/>
      <c r="M205" s="30" t="str">
        <f>IFERROR(__xludf.DUMMYFUNCTION("IF(J205="""","""",IF(A205=""SELL"",(I205-J205-K205/100)*H205*100, IF(A205=""BUY"",(J205-I205-K205/100)*H205*100, IF(regexmatch(A205,""Ass""),(J205-I205-K205/100)*H205*100, IF(A205=""SDI"",((J205-I205)*H205)-(K205), IF(A205="""",""""))))))"),"")</f>
        <v/>
      </c>
      <c r="N205" s="31" t="str">
        <f t="shared" si="1"/>
        <v/>
      </c>
      <c r="O205" s="32" t="str">
        <f t="shared" si="2"/>
        <v/>
      </c>
      <c r="P205" s="33" t="str">
        <f t="shared" si="3"/>
        <v/>
      </c>
      <c r="Q205" s="34" t="str">
        <f t="shared" si="4"/>
        <v/>
      </c>
      <c r="R205" s="39"/>
    </row>
    <row r="206">
      <c r="A206" s="40"/>
      <c r="B206" s="13"/>
      <c r="C206" s="13"/>
      <c r="D206" s="13"/>
      <c r="E206" s="13"/>
      <c r="F206" s="40"/>
      <c r="G206" s="46"/>
      <c r="H206" s="11"/>
      <c r="I206" s="16"/>
      <c r="J206" s="16"/>
      <c r="K206" s="15"/>
      <c r="L206" s="46"/>
      <c r="M206" s="18" t="str">
        <f>IFERROR(__xludf.DUMMYFUNCTION("IF(J206="""","""",IF(A206=""SELL"",(I206-J206-K206/100)*H206*100, IF(A206=""BUY"",(J206-I206-K206/100)*H206*100, IF(regexmatch(A206,""Ass""),(J206-I206-K206/100)*H206*100, IF(A206=""SDI"",((J206-I206)*H206)-(K206), IF(A206="""",""""))))))"),"")</f>
        <v/>
      </c>
      <c r="N206" s="19" t="str">
        <f t="shared" si="1"/>
        <v/>
      </c>
      <c r="O206" s="20" t="str">
        <f t="shared" si="2"/>
        <v/>
      </c>
      <c r="P206" s="21" t="str">
        <f t="shared" si="3"/>
        <v/>
      </c>
      <c r="Q206" s="22" t="str">
        <f t="shared" si="4"/>
        <v/>
      </c>
      <c r="R206" s="23"/>
    </row>
    <row r="207">
      <c r="A207" s="44"/>
      <c r="B207" s="43"/>
      <c r="C207" s="43"/>
      <c r="D207" s="43"/>
      <c r="E207" s="43"/>
      <c r="F207" s="44"/>
      <c r="G207" s="47"/>
      <c r="H207" s="24"/>
      <c r="I207" s="28"/>
      <c r="J207" s="28"/>
      <c r="K207" s="27"/>
      <c r="L207" s="47"/>
      <c r="M207" s="30" t="str">
        <f>IFERROR(__xludf.DUMMYFUNCTION("IF(J207="""","""",IF(A207=""SELL"",(I207-J207-K207/100)*H207*100, IF(A207=""BUY"",(J207-I207-K207/100)*H207*100, IF(regexmatch(A207,""Ass""),(J207-I207-K207/100)*H207*100, IF(A207=""SDI"",((J207-I207)*H207)-(K207), IF(A207="""",""""))))))"),"")</f>
        <v/>
      </c>
      <c r="N207" s="31" t="str">
        <f t="shared" si="1"/>
        <v/>
      </c>
      <c r="O207" s="32" t="str">
        <f t="shared" si="2"/>
        <v/>
      </c>
      <c r="P207" s="33" t="str">
        <f t="shared" si="3"/>
        <v/>
      </c>
      <c r="Q207" s="34" t="str">
        <f t="shared" si="4"/>
        <v/>
      </c>
      <c r="R207" s="39"/>
    </row>
    <row r="208">
      <c r="A208" s="40"/>
      <c r="B208" s="13"/>
      <c r="C208" s="13"/>
      <c r="D208" s="13"/>
      <c r="E208" s="13"/>
      <c r="F208" s="40"/>
      <c r="G208" s="46"/>
      <c r="H208" s="11"/>
      <c r="I208" s="16"/>
      <c r="J208" s="16"/>
      <c r="K208" s="15"/>
      <c r="L208" s="46"/>
      <c r="M208" s="18" t="str">
        <f>IFERROR(__xludf.DUMMYFUNCTION("IF(J208="""","""",IF(A208=""SELL"",(I208-J208-K208/100)*H208*100, IF(A208=""BUY"",(J208-I208-K208/100)*H208*100, IF(regexmatch(A208,""Ass""),(J208-I208-K208/100)*H208*100, IF(A208=""SDI"",((J208-I208)*H208)-(K208), IF(A208="""",""""))))))"),"")</f>
        <v/>
      </c>
      <c r="N208" s="19" t="str">
        <f t="shared" si="1"/>
        <v/>
      </c>
      <c r="O208" s="20" t="str">
        <f t="shared" si="2"/>
        <v/>
      </c>
      <c r="P208" s="21" t="str">
        <f t="shared" si="3"/>
        <v/>
      </c>
      <c r="Q208" s="22" t="str">
        <f t="shared" si="4"/>
        <v/>
      </c>
      <c r="R208" s="23"/>
    </row>
    <row r="209">
      <c r="A209" s="44"/>
      <c r="B209" s="43"/>
      <c r="C209" s="43"/>
      <c r="D209" s="43"/>
      <c r="E209" s="43"/>
      <c r="F209" s="44"/>
      <c r="G209" s="47"/>
      <c r="H209" s="24"/>
      <c r="I209" s="28"/>
      <c r="J209" s="28"/>
      <c r="K209" s="27"/>
      <c r="L209" s="47"/>
      <c r="M209" s="30" t="str">
        <f>IFERROR(__xludf.DUMMYFUNCTION("IF(J209="""","""",IF(A209=""SELL"",(I209-J209-K209/100)*H209*100, IF(A209=""BUY"",(J209-I209-K209/100)*H209*100, IF(regexmatch(A209,""Ass""),(J209-I209-K209/100)*H209*100, IF(A209=""SDI"",((J209-I209)*H209)-(K209), IF(A209="""",""""))))))"),"")</f>
        <v/>
      </c>
      <c r="N209" s="31" t="str">
        <f t="shared" si="1"/>
        <v/>
      </c>
      <c r="O209" s="32" t="str">
        <f t="shared" si="2"/>
        <v/>
      </c>
      <c r="P209" s="33" t="str">
        <f t="shared" si="3"/>
        <v/>
      </c>
      <c r="Q209" s="34" t="str">
        <f t="shared" si="4"/>
        <v/>
      </c>
      <c r="R209" s="39"/>
    </row>
    <row r="210">
      <c r="A210" s="40"/>
      <c r="B210" s="13"/>
      <c r="C210" s="13"/>
      <c r="D210" s="13"/>
      <c r="E210" s="13"/>
      <c r="F210" s="40"/>
      <c r="G210" s="46"/>
      <c r="H210" s="11"/>
      <c r="I210" s="16"/>
      <c r="J210" s="16"/>
      <c r="K210" s="15"/>
      <c r="L210" s="46"/>
      <c r="M210" s="18" t="str">
        <f>IFERROR(__xludf.DUMMYFUNCTION("IF(J210="""","""",IF(A210=""SELL"",(I210-J210-K210/100)*H210*100, IF(A210=""BUY"",(J210-I210-K210/100)*H210*100, IF(regexmatch(A210,""Ass""),(J210-I210-K210/100)*H210*100, IF(A210=""SDI"",((J210-I210)*H210)-(K210), IF(A210="""",""""))))))"),"")</f>
        <v/>
      </c>
      <c r="N210" s="19" t="str">
        <f t="shared" si="1"/>
        <v/>
      </c>
      <c r="O210" s="20" t="str">
        <f t="shared" si="2"/>
        <v/>
      </c>
      <c r="P210" s="21" t="str">
        <f t="shared" si="3"/>
        <v/>
      </c>
      <c r="Q210" s="22" t="str">
        <f t="shared" si="4"/>
        <v/>
      </c>
      <c r="R210" s="23"/>
    </row>
    <row r="211">
      <c r="A211" s="44"/>
      <c r="B211" s="43"/>
      <c r="C211" s="43"/>
      <c r="D211" s="43"/>
      <c r="E211" s="43"/>
      <c r="F211" s="44"/>
      <c r="G211" s="47"/>
      <c r="H211" s="24"/>
      <c r="I211" s="28"/>
      <c r="J211" s="28"/>
      <c r="K211" s="27"/>
      <c r="L211" s="47"/>
      <c r="M211" s="30" t="str">
        <f>IFERROR(__xludf.DUMMYFUNCTION("IF(J211="""","""",IF(A211=""SELL"",(I211-J211-K211/100)*H211*100, IF(A211=""BUY"",(J211-I211-K211/100)*H211*100, IF(regexmatch(A211,""Ass""),(J211-I211-K211/100)*H211*100, IF(A211=""SDI"",((J211-I211)*H211)-(K211), IF(A211="""",""""))))))"),"")</f>
        <v/>
      </c>
      <c r="N211" s="31" t="str">
        <f t="shared" si="1"/>
        <v/>
      </c>
      <c r="O211" s="32" t="str">
        <f t="shared" si="2"/>
        <v/>
      </c>
      <c r="P211" s="33" t="str">
        <f t="shared" si="3"/>
        <v/>
      </c>
      <c r="Q211" s="34" t="str">
        <f t="shared" si="4"/>
        <v/>
      </c>
      <c r="R211" s="39"/>
    </row>
    <row r="212">
      <c r="A212" s="40"/>
      <c r="B212" s="13"/>
      <c r="C212" s="13"/>
      <c r="D212" s="13"/>
      <c r="E212" s="13"/>
      <c r="F212" s="40"/>
      <c r="G212" s="46"/>
      <c r="H212" s="11"/>
      <c r="I212" s="16"/>
      <c r="J212" s="16"/>
      <c r="K212" s="15"/>
      <c r="L212" s="46"/>
      <c r="M212" s="18" t="str">
        <f>IFERROR(__xludf.DUMMYFUNCTION("IF(J212="""","""",IF(A212=""SELL"",(I212-J212-K212/100)*H212*100, IF(A212=""BUY"",(J212-I212-K212/100)*H212*100, IF(regexmatch(A212,""Ass""),(J212-I212-K212/100)*H212*100, IF(A212=""SDI"",((J212-I212)*H212)-(K212), IF(A212="""",""""))))))"),"")</f>
        <v/>
      </c>
      <c r="N212" s="19" t="str">
        <f t="shared" si="1"/>
        <v/>
      </c>
      <c r="O212" s="20" t="str">
        <f t="shared" si="2"/>
        <v/>
      </c>
      <c r="P212" s="21" t="str">
        <f t="shared" si="3"/>
        <v/>
      </c>
      <c r="Q212" s="22" t="str">
        <f t="shared" si="4"/>
        <v/>
      </c>
      <c r="R212" s="23"/>
    </row>
    <row r="213">
      <c r="A213" s="44"/>
      <c r="B213" s="43"/>
      <c r="C213" s="43"/>
      <c r="D213" s="43"/>
      <c r="E213" s="43"/>
      <c r="F213" s="44"/>
      <c r="G213" s="47"/>
      <c r="H213" s="24"/>
      <c r="I213" s="28"/>
      <c r="J213" s="28"/>
      <c r="K213" s="27"/>
      <c r="L213" s="47"/>
      <c r="M213" s="30" t="str">
        <f>IFERROR(__xludf.DUMMYFUNCTION("IF(J213="""","""",IF(A213=""SELL"",(I213-J213-K213/100)*H213*100, IF(A213=""BUY"",(J213-I213-K213/100)*H213*100, IF(regexmatch(A213,""Ass""),(J213-I213-K213/100)*H213*100, IF(A213=""SDI"",((J213-I213)*H213)-(K213), IF(A213="""",""""))))))"),"")</f>
        <v/>
      </c>
      <c r="N213" s="31" t="str">
        <f t="shared" si="1"/>
        <v/>
      </c>
      <c r="O213" s="32" t="str">
        <f t="shared" si="2"/>
        <v/>
      </c>
      <c r="P213" s="33" t="str">
        <f t="shared" si="3"/>
        <v/>
      </c>
      <c r="Q213" s="34" t="str">
        <f t="shared" si="4"/>
        <v/>
      </c>
      <c r="R213" s="39"/>
    </row>
    <row r="214">
      <c r="A214" s="40"/>
      <c r="B214" s="13"/>
      <c r="C214" s="13"/>
      <c r="D214" s="13"/>
      <c r="E214" s="13"/>
      <c r="F214" s="40"/>
      <c r="G214" s="46"/>
      <c r="H214" s="11"/>
      <c r="I214" s="16"/>
      <c r="J214" s="16"/>
      <c r="K214" s="15"/>
      <c r="L214" s="46"/>
      <c r="M214" s="18" t="str">
        <f>IFERROR(__xludf.DUMMYFUNCTION("IF(J214="""","""",IF(A214=""SELL"",(I214-J214-K214/100)*H214*100, IF(A214=""BUY"",(J214-I214-K214/100)*H214*100, IF(regexmatch(A214,""Ass""),(J214-I214-K214/100)*H214*100, IF(A214=""SDI"",((J214-I214)*H214)-(K214), IF(A214="""",""""))))))"),"")</f>
        <v/>
      </c>
      <c r="N214" s="19" t="str">
        <f t="shared" si="1"/>
        <v/>
      </c>
      <c r="O214" s="20" t="str">
        <f t="shared" si="2"/>
        <v/>
      </c>
      <c r="P214" s="21" t="str">
        <f t="shared" si="3"/>
        <v/>
      </c>
      <c r="Q214" s="22" t="str">
        <f t="shared" si="4"/>
        <v/>
      </c>
      <c r="R214" s="23"/>
    </row>
    <row r="215">
      <c r="A215" s="44"/>
      <c r="B215" s="43"/>
      <c r="C215" s="43"/>
      <c r="D215" s="43"/>
      <c r="E215" s="43"/>
      <c r="F215" s="44"/>
      <c r="G215" s="47"/>
      <c r="H215" s="24"/>
      <c r="I215" s="28"/>
      <c r="J215" s="28"/>
      <c r="K215" s="27"/>
      <c r="L215" s="47"/>
      <c r="M215" s="30" t="str">
        <f>IFERROR(__xludf.DUMMYFUNCTION("IF(J215="""","""",IF(A215=""SELL"",(I215-J215-K215/100)*H215*100, IF(A215=""BUY"",(J215-I215-K215/100)*H215*100, IF(regexmatch(A215,""Ass""),(J215-I215-K215/100)*H215*100, IF(A215=""SDI"",((J215-I215)*H215)-(K215), IF(A215="""",""""))))))"),"")</f>
        <v/>
      </c>
      <c r="N215" s="31" t="str">
        <f t="shared" si="1"/>
        <v/>
      </c>
      <c r="O215" s="32" t="str">
        <f t="shared" si="2"/>
        <v/>
      </c>
      <c r="P215" s="33" t="str">
        <f t="shared" si="3"/>
        <v/>
      </c>
      <c r="Q215" s="34" t="str">
        <f t="shared" si="4"/>
        <v/>
      </c>
      <c r="R215" s="39"/>
    </row>
    <row r="216">
      <c r="A216" s="40"/>
      <c r="B216" s="13"/>
      <c r="C216" s="13"/>
      <c r="D216" s="13"/>
      <c r="E216" s="13"/>
      <c r="F216" s="40"/>
      <c r="G216" s="46"/>
      <c r="H216" s="11"/>
      <c r="I216" s="16"/>
      <c r="J216" s="16"/>
      <c r="K216" s="15"/>
      <c r="L216" s="46"/>
      <c r="M216" s="18" t="str">
        <f>IFERROR(__xludf.DUMMYFUNCTION("IF(J216="""","""",IF(A216=""SELL"",(I216-J216-K216/100)*H216*100, IF(A216=""BUY"",(J216-I216-K216/100)*H216*100, IF(regexmatch(A216,""Ass""),(J216-I216-K216/100)*H216*100, IF(A216=""SDI"",((J216-I216)*H216)-(K216), IF(A216="""",""""))))))"),"")</f>
        <v/>
      </c>
      <c r="N216" s="19" t="str">
        <f t="shared" si="1"/>
        <v/>
      </c>
      <c r="O216" s="20" t="str">
        <f t="shared" si="2"/>
        <v/>
      </c>
      <c r="P216" s="21" t="str">
        <f t="shared" si="3"/>
        <v/>
      </c>
      <c r="Q216" s="22" t="str">
        <f t="shared" si="4"/>
        <v/>
      </c>
      <c r="R216" s="23"/>
    </row>
    <row r="217">
      <c r="A217" s="44"/>
      <c r="B217" s="43"/>
      <c r="C217" s="43"/>
      <c r="D217" s="43"/>
      <c r="E217" s="43"/>
      <c r="F217" s="44"/>
      <c r="G217" s="47"/>
      <c r="H217" s="24"/>
      <c r="I217" s="28"/>
      <c r="J217" s="28"/>
      <c r="K217" s="27"/>
      <c r="L217" s="47"/>
      <c r="M217" s="30" t="str">
        <f>IFERROR(__xludf.DUMMYFUNCTION("IF(J217="""","""",IF(A217=""SELL"",(I217-J217-K217/100)*H217*100, IF(A217=""BUY"",(J217-I217-K217/100)*H217*100, IF(regexmatch(A217,""Ass""),(J217-I217-K217/100)*H217*100, IF(A217=""SDI"",((J217-I217)*H217)-(K217), IF(A217="""",""""))))))"),"")</f>
        <v/>
      </c>
      <c r="N217" s="31" t="str">
        <f t="shared" si="1"/>
        <v/>
      </c>
      <c r="O217" s="32" t="str">
        <f t="shared" si="2"/>
        <v/>
      </c>
      <c r="P217" s="33" t="str">
        <f t="shared" si="3"/>
        <v/>
      </c>
      <c r="Q217" s="34" t="str">
        <f t="shared" si="4"/>
        <v/>
      </c>
      <c r="R217" s="39"/>
    </row>
    <row r="218">
      <c r="A218" s="40"/>
      <c r="B218" s="13"/>
      <c r="C218" s="13"/>
      <c r="D218" s="13"/>
      <c r="E218" s="13"/>
      <c r="F218" s="40"/>
      <c r="G218" s="46"/>
      <c r="H218" s="11"/>
      <c r="I218" s="16"/>
      <c r="J218" s="16"/>
      <c r="K218" s="15"/>
      <c r="L218" s="46"/>
      <c r="M218" s="18" t="str">
        <f>IFERROR(__xludf.DUMMYFUNCTION("IF(J218="""","""",IF(A218=""SELL"",(I218-J218-K218/100)*H218*100, IF(A218=""BUY"",(J218-I218-K218/100)*H218*100, IF(regexmatch(A218,""Ass""),(J218-I218-K218/100)*H218*100, IF(A218=""SDI"",((J218-I218)*H218)-(K218), IF(A218="""",""""))))))"),"")</f>
        <v/>
      </c>
      <c r="N218" s="19" t="str">
        <f t="shared" si="1"/>
        <v/>
      </c>
      <c r="O218" s="20" t="str">
        <f t="shared" si="2"/>
        <v/>
      </c>
      <c r="P218" s="21" t="str">
        <f t="shared" si="3"/>
        <v/>
      </c>
      <c r="Q218" s="22" t="str">
        <f t="shared" si="4"/>
        <v/>
      </c>
      <c r="R218" s="23"/>
    </row>
    <row r="219">
      <c r="A219" s="44"/>
      <c r="B219" s="43"/>
      <c r="C219" s="43"/>
      <c r="D219" s="43"/>
      <c r="E219" s="43"/>
      <c r="F219" s="44"/>
      <c r="G219" s="47"/>
      <c r="H219" s="24"/>
      <c r="I219" s="28"/>
      <c r="J219" s="28"/>
      <c r="K219" s="27"/>
      <c r="L219" s="47"/>
      <c r="M219" s="30" t="str">
        <f>IFERROR(__xludf.DUMMYFUNCTION("IF(J219="""","""",IF(A219=""SELL"",(I219-J219-K219/100)*H219*100, IF(A219=""BUY"",(J219-I219-K219/100)*H219*100, IF(regexmatch(A219,""Ass""),(J219-I219-K219/100)*H219*100, IF(A219=""SDI"",((J219-I219)*H219)-(K219), IF(A219="""",""""))))))"),"")</f>
        <v/>
      </c>
      <c r="N219" s="31" t="str">
        <f t="shared" si="1"/>
        <v/>
      </c>
      <c r="O219" s="32" t="str">
        <f t="shared" si="2"/>
        <v/>
      </c>
      <c r="P219" s="33" t="str">
        <f t="shared" si="3"/>
        <v/>
      </c>
      <c r="Q219" s="34" t="str">
        <f t="shared" si="4"/>
        <v/>
      </c>
      <c r="R219" s="39"/>
    </row>
    <row r="220">
      <c r="A220" s="40"/>
      <c r="B220" s="13"/>
      <c r="C220" s="13"/>
      <c r="D220" s="13"/>
      <c r="E220" s="13"/>
      <c r="F220" s="40"/>
      <c r="G220" s="46"/>
      <c r="H220" s="11"/>
      <c r="I220" s="16"/>
      <c r="J220" s="16"/>
      <c r="K220" s="15"/>
      <c r="L220" s="46"/>
      <c r="M220" s="18" t="str">
        <f>IFERROR(__xludf.DUMMYFUNCTION("IF(J220="""","""",IF(A220=""SELL"",(I220-J220-K220/100)*H220*100, IF(A220=""BUY"",(J220-I220-K220/100)*H220*100, IF(regexmatch(A220,""Ass""),(J220-I220-K220/100)*H220*100, IF(A220=""SDI"",((J220-I220)*H220)-(K220), IF(A220="""",""""))))))"),"")</f>
        <v/>
      </c>
      <c r="N220" s="19" t="str">
        <f t="shared" si="1"/>
        <v/>
      </c>
      <c r="O220" s="20" t="str">
        <f t="shared" si="2"/>
        <v/>
      </c>
      <c r="P220" s="21" t="str">
        <f t="shared" si="3"/>
        <v/>
      </c>
      <c r="Q220" s="22" t="str">
        <f t="shared" si="4"/>
        <v/>
      </c>
      <c r="R220" s="23"/>
    </row>
    <row r="221">
      <c r="A221" s="44"/>
      <c r="B221" s="43"/>
      <c r="C221" s="43"/>
      <c r="D221" s="43"/>
      <c r="E221" s="43"/>
      <c r="F221" s="44"/>
      <c r="G221" s="47"/>
      <c r="H221" s="24"/>
      <c r="I221" s="28"/>
      <c r="J221" s="28"/>
      <c r="K221" s="27"/>
      <c r="L221" s="47"/>
      <c r="M221" s="30" t="str">
        <f>IFERROR(__xludf.DUMMYFUNCTION("IF(J221="""","""",IF(A221=""SELL"",(I221-J221-K221/100)*H221*100, IF(A221=""BUY"",(J221-I221-K221/100)*H221*100, IF(regexmatch(A221,""Ass""),(J221-I221-K221/100)*H221*100, IF(A221=""SDI"",((J221-I221)*H221)-(K221), IF(A221="""",""""))))))"),"")</f>
        <v/>
      </c>
      <c r="N221" s="31" t="str">
        <f t="shared" si="1"/>
        <v/>
      </c>
      <c r="O221" s="32" t="str">
        <f t="shared" si="2"/>
        <v/>
      </c>
      <c r="P221" s="33" t="str">
        <f t="shared" si="3"/>
        <v/>
      </c>
      <c r="Q221" s="34" t="str">
        <f t="shared" si="4"/>
        <v/>
      </c>
      <c r="R221" s="39"/>
    </row>
    <row r="222">
      <c r="A222" s="40"/>
      <c r="B222" s="13"/>
      <c r="C222" s="13"/>
      <c r="D222" s="13"/>
      <c r="E222" s="13"/>
      <c r="F222" s="40"/>
      <c r="G222" s="46"/>
      <c r="H222" s="11"/>
      <c r="I222" s="16"/>
      <c r="J222" s="16"/>
      <c r="K222" s="15"/>
      <c r="L222" s="46"/>
      <c r="M222" s="18" t="str">
        <f>IFERROR(__xludf.DUMMYFUNCTION("IF(J222="""","""",IF(A222=""SELL"",(I222-J222-K222/100)*H222*100, IF(A222=""BUY"",(J222-I222-K222/100)*H222*100, IF(regexmatch(A222,""Ass""),(J222-I222-K222/100)*H222*100, IF(A222=""SDI"",((J222-I222)*H222)-(K222), IF(A222="""",""""))))))"),"")</f>
        <v/>
      </c>
      <c r="N222" s="19" t="str">
        <f t="shared" si="1"/>
        <v/>
      </c>
      <c r="O222" s="20" t="str">
        <f t="shared" si="2"/>
        <v/>
      </c>
      <c r="P222" s="21" t="str">
        <f t="shared" si="3"/>
        <v/>
      </c>
      <c r="Q222" s="22" t="str">
        <f t="shared" si="4"/>
        <v/>
      </c>
      <c r="R222" s="23"/>
    </row>
    <row r="223">
      <c r="A223" s="44"/>
      <c r="B223" s="43"/>
      <c r="C223" s="43"/>
      <c r="D223" s="43"/>
      <c r="E223" s="43"/>
      <c r="F223" s="44"/>
      <c r="G223" s="47"/>
      <c r="H223" s="24"/>
      <c r="I223" s="28"/>
      <c r="J223" s="28"/>
      <c r="K223" s="27"/>
      <c r="L223" s="47"/>
      <c r="M223" s="30" t="str">
        <f>IFERROR(__xludf.DUMMYFUNCTION("IF(J223="""","""",IF(A223=""SELL"",(I223-J223-K223/100)*H223*100, IF(A223=""BUY"",(J223-I223-K223/100)*H223*100, IF(regexmatch(A223,""Ass""),(J223-I223-K223/100)*H223*100, IF(A223=""SDI"",((J223-I223)*H223)-(K223), IF(A223="""",""""))))))"),"")</f>
        <v/>
      </c>
      <c r="N223" s="31" t="str">
        <f t="shared" si="1"/>
        <v/>
      </c>
      <c r="O223" s="32" t="str">
        <f t="shared" si="2"/>
        <v/>
      </c>
      <c r="P223" s="33" t="str">
        <f t="shared" si="3"/>
        <v/>
      </c>
      <c r="Q223" s="34" t="str">
        <f t="shared" si="4"/>
        <v/>
      </c>
      <c r="R223" s="39"/>
    </row>
    <row r="224">
      <c r="A224" s="40"/>
      <c r="B224" s="13"/>
      <c r="C224" s="13"/>
      <c r="D224" s="13"/>
      <c r="E224" s="13"/>
      <c r="F224" s="40"/>
      <c r="G224" s="46"/>
      <c r="H224" s="11"/>
      <c r="I224" s="16"/>
      <c r="J224" s="16"/>
      <c r="K224" s="15"/>
      <c r="L224" s="46"/>
      <c r="M224" s="18" t="str">
        <f>IFERROR(__xludf.DUMMYFUNCTION("IF(J224="""","""",IF(A224=""SELL"",(I224-J224-K224/100)*H224*100, IF(A224=""BUY"",(J224-I224-K224/100)*H224*100, IF(regexmatch(A224,""Ass""),(J224-I224-K224/100)*H224*100, IF(A224=""SDI"",((J224-I224)*H224)-(K224), IF(A224="""",""""))))))"),"")</f>
        <v/>
      </c>
      <c r="N224" s="19" t="str">
        <f t="shared" si="1"/>
        <v/>
      </c>
      <c r="O224" s="20" t="str">
        <f t="shared" si="2"/>
        <v/>
      </c>
      <c r="P224" s="21" t="str">
        <f t="shared" si="3"/>
        <v/>
      </c>
      <c r="Q224" s="22" t="str">
        <f t="shared" si="4"/>
        <v/>
      </c>
      <c r="R224" s="23"/>
    </row>
    <row r="225">
      <c r="A225" s="44"/>
      <c r="B225" s="43"/>
      <c r="C225" s="43"/>
      <c r="D225" s="43"/>
      <c r="E225" s="43"/>
      <c r="F225" s="44"/>
      <c r="G225" s="47"/>
      <c r="H225" s="24"/>
      <c r="I225" s="28"/>
      <c r="J225" s="28"/>
      <c r="K225" s="27"/>
      <c r="L225" s="47"/>
      <c r="M225" s="30" t="str">
        <f>IFERROR(__xludf.DUMMYFUNCTION("IF(J225="""","""",IF(A225=""SELL"",(I225-J225-K225/100)*H225*100, IF(A225=""BUY"",(J225-I225-K225/100)*H225*100, IF(regexmatch(A225,""Ass""),(J225-I225-K225/100)*H225*100, IF(A225=""SDI"",((J225-I225)*H225)-(K225), IF(A225="""",""""))))))"),"")</f>
        <v/>
      </c>
      <c r="N225" s="31" t="str">
        <f t="shared" si="1"/>
        <v/>
      </c>
      <c r="O225" s="32" t="str">
        <f t="shared" si="2"/>
        <v/>
      </c>
      <c r="P225" s="33" t="str">
        <f t="shared" si="3"/>
        <v/>
      </c>
      <c r="Q225" s="34" t="str">
        <f t="shared" si="4"/>
        <v/>
      </c>
      <c r="R225" s="39"/>
    </row>
    <row r="226">
      <c r="A226" s="40"/>
      <c r="B226" s="13"/>
      <c r="C226" s="13"/>
      <c r="D226" s="13"/>
      <c r="E226" s="13"/>
      <c r="F226" s="40"/>
      <c r="G226" s="46"/>
      <c r="H226" s="11"/>
      <c r="I226" s="16"/>
      <c r="J226" s="16"/>
      <c r="K226" s="15"/>
      <c r="L226" s="46"/>
      <c r="M226" s="18" t="str">
        <f>IFERROR(__xludf.DUMMYFUNCTION("IF(J226="""","""",IF(A226=""SELL"",(I226-J226-K226/100)*H226*100, IF(A226=""BUY"",(J226-I226-K226/100)*H226*100, IF(regexmatch(A226,""Ass""),(J226-I226-K226/100)*H226*100, IF(A226=""SDI"",((J226-I226)*H226)-(K226), IF(A226="""",""""))))))"),"")</f>
        <v/>
      </c>
      <c r="N226" s="19" t="str">
        <f t="shared" si="1"/>
        <v/>
      </c>
      <c r="O226" s="20" t="str">
        <f t="shared" si="2"/>
        <v/>
      </c>
      <c r="P226" s="21" t="str">
        <f t="shared" si="3"/>
        <v/>
      </c>
      <c r="Q226" s="22" t="str">
        <f t="shared" si="4"/>
        <v/>
      </c>
      <c r="R226" s="23"/>
    </row>
    <row r="227">
      <c r="A227" s="44"/>
      <c r="B227" s="43"/>
      <c r="C227" s="43"/>
      <c r="D227" s="43"/>
      <c r="E227" s="43"/>
      <c r="F227" s="44"/>
      <c r="G227" s="47"/>
      <c r="H227" s="24"/>
      <c r="I227" s="28"/>
      <c r="J227" s="28"/>
      <c r="K227" s="27"/>
      <c r="L227" s="47"/>
      <c r="M227" s="30" t="str">
        <f>IFERROR(__xludf.DUMMYFUNCTION("IF(J227="""","""",IF(A227=""SELL"",(I227-J227-K227/100)*H227*100, IF(A227=""BUY"",(J227-I227-K227/100)*H227*100, IF(regexmatch(A227,""Ass""),(J227-I227-K227/100)*H227*100, IF(A227=""SDI"",((J227-I227)*H227)-(K227), IF(A227="""",""""))))))"),"")</f>
        <v/>
      </c>
      <c r="N227" s="31" t="str">
        <f t="shared" si="1"/>
        <v/>
      </c>
      <c r="O227" s="32" t="str">
        <f t="shared" si="2"/>
        <v/>
      </c>
      <c r="P227" s="33" t="str">
        <f t="shared" si="3"/>
        <v/>
      </c>
      <c r="Q227" s="34" t="str">
        <f t="shared" si="4"/>
        <v/>
      </c>
      <c r="R227" s="39"/>
    </row>
    <row r="228">
      <c r="A228" s="40"/>
      <c r="B228" s="13"/>
      <c r="C228" s="13"/>
      <c r="D228" s="13"/>
      <c r="E228" s="13"/>
      <c r="F228" s="40"/>
      <c r="G228" s="46"/>
      <c r="H228" s="11"/>
      <c r="I228" s="16"/>
      <c r="J228" s="16"/>
      <c r="K228" s="15"/>
      <c r="L228" s="46"/>
      <c r="M228" s="18" t="str">
        <f>IFERROR(__xludf.DUMMYFUNCTION("IF(J228="""","""",IF(A228=""SELL"",(I228-J228-K228/100)*H228*100, IF(A228=""BUY"",(J228-I228-K228/100)*H228*100, IF(regexmatch(A228,""Ass""),(J228-I228-K228/100)*H228*100, IF(A228=""SDI"",((J228-I228)*H228)-(K228), IF(A228="""",""""))))))"),"")</f>
        <v/>
      </c>
      <c r="N228" s="19" t="str">
        <f t="shared" si="1"/>
        <v/>
      </c>
      <c r="O228" s="20" t="str">
        <f t="shared" si="2"/>
        <v/>
      </c>
      <c r="P228" s="21" t="str">
        <f t="shared" si="3"/>
        <v/>
      </c>
      <c r="Q228" s="22" t="str">
        <f t="shared" si="4"/>
        <v/>
      </c>
      <c r="R228" s="23"/>
    </row>
    <row r="229">
      <c r="A229" s="44"/>
      <c r="B229" s="43"/>
      <c r="C229" s="43"/>
      <c r="D229" s="43"/>
      <c r="E229" s="43"/>
      <c r="F229" s="44"/>
      <c r="G229" s="47"/>
      <c r="H229" s="24"/>
      <c r="I229" s="28"/>
      <c r="J229" s="28"/>
      <c r="K229" s="27"/>
      <c r="L229" s="47"/>
      <c r="M229" s="30" t="str">
        <f>IFERROR(__xludf.DUMMYFUNCTION("IF(J229="""","""",IF(A229=""SELL"",(I229-J229-K229/100)*H229*100, IF(A229=""BUY"",(J229-I229-K229/100)*H229*100, IF(regexmatch(A229,""Ass""),(J229-I229-K229/100)*H229*100, IF(A229=""SDI"",((J229-I229)*H229)-(K229), IF(A229="""",""""))))))"),"")</f>
        <v/>
      </c>
      <c r="N229" s="31" t="str">
        <f t="shared" si="1"/>
        <v/>
      </c>
      <c r="O229" s="32" t="str">
        <f t="shared" si="2"/>
        <v/>
      </c>
      <c r="P229" s="33" t="str">
        <f t="shared" si="3"/>
        <v/>
      </c>
      <c r="Q229" s="34" t="str">
        <f t="shared" si="4"/>
        <v/>
      </c>
      <c r="R229" s="39"/>
    </row>
    <row r="230">
      <c r="A230" s="40"/>
      <c r="B230" s="13"/>
      <c r="C230" s="13"/>
      <c r="D230" s="13"/>
      <c r="E230" s="13"/>
      <c r="F230" s="40"/>
      <c r="G230" s="46"/>
      <c r="H230" s="11"/>
      <c r="I230" s="16"/>
      <c r="J230" s="16"/>
      <c r="K230" s="15"/>
      <c r="L230" s="46"/>
      <c r="M230" s="18" t="str">
        <f>IFERROR(__xludf.DUMMYFUNCTION("IF(J230="""","""",IF(A230=""SELL"",(I230-J230-K230/100)*H230*100, IF(A230=""BUY"",(J230-I230-K230/100)*H230*100, IF(regexmatch(A230,""Ass""),(J230-I230-K230/100)*H230*100, IF(A230=""SDI"",((J230-I230)*H230)-(K230), IF(A230="""",""""))))))"),"")</f>
        <v/>
      </c>
      <c r="N230" s="19" t="str">
        <f t="shared" si="1"/>
        <v/>
      </c>
      <c r="O230" s="20" t="str">
        <f t="shared" si="2"/>
        <v/>
      </c>
      <c r="P230" s="21" t="str">
        <f t="shared" si="3"/>
        <v/>
      </c>
      <c r="Q230" s="22" t="str">
        <f t="shared" si="4"/>
        <v/>
      </c>
      <c r="R230" s="23"/>
    </row>
    <row r="231">
      <c r="A231" s="44"/>
      <c r="B231" s="43"/>
      <c r="C231" s="43"/>
      <c r="D231" s="43"/>
      <c r="E231" s="43"/>
      <c r="F231" s="44"/>
      <c r="G231" s="47"/>
      <c r="H231" s="24"/>
      <c r="I231" s="28"/>
      <c r="J231" s="28"/>
      <c r="K231" s="27"/>
      <c r="L231" s="47"/>
      <c r="M231" s="30" t="str">
        <f>IFERROR(__xludf.DUMMYFUNCTION("IF(J231="""","""",IF(A231=""SELL"",(I231-J231-K231/100)*H231*100, IF(A231=""BUY"",(J231-I231-K231/100)*H231*100, IF(regexmatch(A231,""Ass""),(J231-I231-K231/100)*H231*100, IF(A231=""SDI"",((J231-I231)*H231)-(K231), IF(A231="""",""""))))))"),"")</f>
        <v/>
      </c>
      <c r="N231" s="31" t="str">
        <f t="shared" si="1"/>
        <v/>
      </c>
      <c r="O231" s="32" t="str">
        <f t="shared" si="2"/>
        <v/>
      </c>
      <c r="P231" s="33" t="str">
        <f t="shared" si="3"/>
        <v/>
      </c>
      <c r="Q231" s="34" t="str">
        <f t="shared" si="4"/>
        <v/>
      </c>
      <c r="R231" s="39"/>
    </row>
    <row r="232">
      <c r="A232" s="40"/>
      <c r="B232" s="13"/>
      <c r="C232" s="13"/>
      <c r="D232" s="13"/>
      <c r="E232" s="13"/>
      <c r="F232" s="40"/>
      <c r="G232" s="46"/>
      <c r="H232" s="11"/>
      <c r="I232" s="16"/>
      <c r="J232" s="16"/>
      <c r="K232" s="15"/>
      <c r="L232" s="46"/>
      <c r="M232" s="18" t="str">
        <f>IFERROR(__xludf.DUMMYFUNCTION("IF(J232="""","""",IF(A232=""SELL"",(I232-J232-K232/100)*H232*100, IF(A232=""BUY"",(J232-I232-K232/100)*H232*100, IF(regexmatch(A232,""Ass""),(J232-I232-K232/100)*H232*100, IF(A232=""SDI"",((J232-I232)*H232)-(K232), IF(A232="""",""""))))))"),"")</f>
        <v/>
      </c>
      <c r="N232" s="19" t="str">
        <f t="shared" si="1"/>
        <v/>
      </c>
      <c r="O232" s="20" t="str">
        <f t="shared" si="2"/>
        <v/>
      </c>
      <c r="P232" s="21" t="str">
        <f t="shared" si="3"/>
        <v/>
      </c>
      <c r="Q232" s="22" t="str">
        <f t="shared" si="4"/>
        <v/>
      </c>
      <c r="R232" s="23"/>
    </row>
    <row r="233">
      <c r="A233" s="44"/>
      <c r="B233" s="43"/>
      <c r="C233" s="43"/>
      <c r="D233" s="43"/>
      <c r="E233" s="43"/>
      <c r="F233" s="44"/>
      <c r="G233" s="47"/>
      <c r="H233" s="24"/>
      <c r="I233" s="28"/>
      <c r="J233" s="28"/>
      <c r="K233" s="27"/>
      <c r="L233" s="47"/>
      <c r="M233" s="30" t="str">
        <f>IFERROR(__xludf.DUMMYFUNCTION("IF(J233="""","""",IF(A233=""SELL"",(I233-J233-K233/100)*H233*100, IF(A233=""BUY"",(J233-I233-K233/100)*H233*100, IF(regexmatch(A233,""Ass""),(J233-I233-K233/100)*H233*100, IF(A233=""SDI"",((J233-I233)*H233)-(K233), IF(A233="""",""""))))))"),"")</f>
        <v/>
      </c>
      <c r="N233" s="31" t="str">
        <f t="shared" si="1"/>
        <v/>
      </c>
      <c r="O233" s="32" t="str">
        <f t="shared" si="2"/>
        <v/>
      </c>
      <c r="P233" s="33" t="str">
        <f t="shared" si="3"/>
        <v/>
      </c>
      <c r="Q233" s="34" t="str">
        <f t="shared" si="4"/>
        <v/>
      </c>
      <c r="R233" s="39"/>
    </row>
    <row r="234">
      <c r="A234" s="40"/>
      <c r="B234" s="13"/>
      <c r="C234" s="13"/>
      <c r="D234" s="13"/>
      <c r="E234" s="13"/>
      <c r="F234" s="40"/>
      <c r="G234" s="46"/>
      <c r="H234" s="11"/>
      <c r="I234" s="16"/>
      <c r="J234" s="16"/>
      <c r="K234" s="15"/>
      <c r="L234" s="46"/>
      <c r="M234" s="18" t="str">
        <f>IFERROR(__xludf.DUMMYFUNCTION("IF(J234="""","""",IF(A234=""SELL"",(I234-J234-K234/100)*H234*100, IF(A234=""BUY"",(J234-I234-K234/100)*H234*100, IF(regexmatch(A234,""Ass""),(J234-I234-K234/100)*H234*100, IF(A234=""SDI"",((J234-I234)*H234)-(K234), IF(A234="""",""""))))))"),"")</f>
        <v/>
      </c>
      <c r="N234" s="19" t="str">
        <f t="shared" si="1"/>
        <v/>
      </c>
      <c r="O234" s="20" t="str">
        <f t="shared" si="2"/>
        <v/>
      </c>
      <c r="P234" s="21" t="str">
        <f t="shared" si="3"/>
        <v/>
      </c>
      <c r="Q234" s="22" t="str">
        <f t="shared" si="4"/>
        <v/>
      </c>
      <c r="R234" s="23"/>
    </row>
    <row r="235">
      <c r="A235" s="44"/>
      <c r="B235" s="43"/>
      <c r="C235" s="43"/>
      <c r="D235" s="43"/>
      <c r="E235" s="43"/>
      <c r="F235" s="44"/>
      <c r="G235" s="47"/>
      <c r="H235" s="24"/>
      <c r="I235" s="28"/>
      <c r="J235" s="28"/>
      <c r="K235" s="27"/>
      <c r="L235" s="47"/>
      <c r="M235" s="30" t="str">
        <f>IFERROR(__xludf.DUMMYFUNCTION("IF(J235="""","""",IF(A235=""SELL"",(I235-J235-K235/100)*H235*100, IF(A235=""BUY"",(J235-I235-K235/100)*H235*100, IF(regexmatch(A235,""Ass""),(J235-I235-K235/100)*H235*100, IF(A235=""SDI"",((J235-I235)*H235)-(K235), IF(A235="""",""""))))))"),"")</f>
        <v/>
      </c>
      <c r="N235" s="31" t="str">
        <f t="shared" si="1"/>
        <v/>
      </c>
      <c r="O235" s="32" t="str">
        <f t="shared" si="2"/>
        <v/>
      </c>
      <c r="P235" s="33" t="str">
        <f t="shared" si="3"/>
        <v/>
      </c>
      <c r="Q235" s="34" t="str">
        <f t="shared" si="4"/>
        <v/>
      </c>
      <c r="R235" s="39"/>
    </row>
    <row r="236">
      <c r="A236" s="40"/>
      <c r="B236" s="13"/>
      <c r="C236" s="13"/>
      <c r="D236" s="13"/>
      <c r="E236" s="13"/>
      <c r="F236" s="40"/>
      <c r="G236" s="46"/>
      <c r="H236" s="11"/>
      <c r="I236" s="16"/>
      <c r="J236" s="16"/>
      <c r="K236" s="15"/>
      <c r="L236" s="46"/>
      <c r="M236" s="18" t="str">
        <f>IFERROR(__xludf.DUMMYFUNCTION("IF(J236="""","""",IF(A236=""SELL"",(I236-J236-K236/100)*H236*100, IF(A236=""BUY"",(J236-I236-K236/100)*H236*100, IF(regexmatch(A236,""Ass""),(J236-I236-K236/100)*H236*100, IF(A236=""SDI"",((J236-I236)*H236)-(K236), IF(A236="""",""""))))))"),"")</f>
        <v/>
      </c>
      <c r="N236" s="19" t="str">
        <f t="shared" si="1"/>
        <v/>
      </c>
      <c r="O236" s="20" t="str">
        <f t="shared" si="2"/>
        <v/>
      </c>
      <c r="P236" s="21" t="str">
        <f t="shared" si="3"/>
        <v/>
      </c>
      <c r="Q236" s="22" t="str">
        <f t="shared" si="4"/>
        <v/>
      </c>
      <c r="R236" s="23"/>
    </row>
    <row r="237">
      <c r="A237" s="44"/>
      <c r="B237" s="43"/>
      <c r="C237" s="43"/>
      <c r="D237" s="43"/>
      <c r="E237" s="43"/>
      <c r="F237" s="44"/>
      <c r="G237" s="47"/>
      <c r="H237" s="24"/>
      <c r="I237" s="28"/>
      <c r="J237" s="28"/>
      <c r="K237" s="27"/>
      <c r="L237" s="47"/>
      <c r="M237" s="30" t="str">
        <f>IFERROR(__xludf.DUMMYFUNCTION("IF(J237="""","""",IF(A237=""SELL"",(I237-J237-K237/100)*H237*100, IF(A237=""BUY"",(J237-I237-K237/100)*H237*100, IF(regexmatch(A237,""Ass""),(J237-I237-K237/100)*H237*100, IF(A237=""SDI"",((J237-I237)*H237)-(K237), IF(A237="""",""""))))))"),"")</f>
        <v/>
      </c>
      <c r="N237" s="31" t="str">
        <f t="shared" si="1"/>
        <v/>
      </c>
      <c r="O237" s="32" t="str">
        <f t="shared" si="2"/>
        <v/>
      </c>
      <c r="P237" s="33" t="str">
        <f t="shared" si="3"/>
        <v/>
      </c>
      <c r="Q237" s="34" t="str">
        <f t="shared" si="4"/>
        <v/>
      </c>
      <c r="R237" s="39"/>
    </row>
    <row r="238">
      <c r="A238" s="40"/>
      <c r="B238" s="13"/>
      <c r="C238" s="13"/>
      <c r="D238" s="13"/>
      <c r="E238" s="13"/>
      <c r="F238" s="40"/>
      <c r="G238" s="46"/>
      <c r="H238" s="11"/>
      <c r="I238" s="16"/>
      <c r="J238" s="16"/>
      <c r="K238" s="15"/>
      <c r="L238" s="46"/>
      <c r="M238" s="18" t="str">
        <f>IFERROR(__xludf.DUMMYFUNCTION("IF(J238="""","""",IF(A238=""SELL"",(I238-J238-K238/100)*H238*100, IF(A238=""BUY"",(J238-I238-K238/100)*H238*100, IF(regexmatch(A238,""Ass""),(J238-I238-K238/100)*H238*100, IF(A238=""SDI"",((J238-I238)*H238)-(K238), IF(A238="""",""""))))))"),"")</f>
        <v/>
      </c>
      <c r="N238" s="19" t="str">
        <f t="shared" si="1"/>
        <v/>
      </c>
      <c r="O238" s="20" t="str">
        <f t="shared" si="2"/>
        <v/>
      </c>
      <c r="P238" s="21" t="str">
        <f t="shared" si="3"/>
        <v/>
      </c>
      <c r="Q238" s="22" t="str">
        <f t="shared" si="4"/>
        <v/>
      </c>
      <c r="R238" s="23"/>
    </row>
    <row r="239">
      <c r="A239" s="44"/>
      <c r="B239" s="43"/>
      <c r="C239" s="43"/>
      <c r="D239" s="43"/>
      <c r="E239" s="43"/>
      <c r="F239" s="44"/>
      <c r="G239" s="47"/>
      <c r="H239" s="24"/>
      <c r="I239" s="28"/>
      <c r="J239" s="28"/>
      <c r="K239" s="27"/>
      <c r="L239" s="47"/>
      <c r="M239" s="30" t="str">
        <f>IFERROR(__xludf.DUMMYFUNCTION("IF(J239="""","""",IF(A239=""SELL"",(I239-J239-K239/100)*H239*100, IF(A239=""BUY"",(J239-I239-K239/100)*H239*100, IF(regexmatch(A239,""Ass""),(J239-I239-K239/100)*H239*100, IF(A239=""SDI"",((J239-I239)*H239)-(K239), IF(A239="""",""""))))))"),"")</f>
        <v/>
      </c>
      <c r="N239" s="31" t="str">
        <f t="shared" si="1"/>
        <v/>
      </c>
      <c r="O239" s="32" t="str">
        <f t="shared" si="2"/>
        <v/>
      </c>
      <c r="P239" s="33" t="str">
        <f t="shared" si="3"/>
        <v/>
      </c>
      <c r="Q239" s="34" t="str">
        <f t="shared" si="4"/>
        <v/>
      </c>
      <c r="R239" s="39"/>
    </row>
    <row r="240">
      <c r="A240" s="40"/>
      <c r="B240" s="13"/>
      <c r="C240" s="13"/>
      <c r="D240" s="13"/>
      <c r="E240" s="13"/>
      <c r="F240" s="40"/>
      <c r="G240" s="46"/>
      <c r="H240" s="11"/>
      <c r="I240" s="16"/>
      <c r="J240" s="16"/>
      <c r="K240" s="15"/>
      <c r="L240" s="46"/>
      <c r="M240" s="18" t="str">
        <f>IFERROR(__xludf.DUMMYFUNCTION("IF(J240="""","""",IF(A240=""SELL"",(I240-J240-K240/100)*H240*100, IF(A240=""BUY"",(J240-I240-K240/100)*H240*100, IF(regexmatch(A240,""Ass""),(J240-I240-K240/100)*H240*100, IF(A240=""SDI"",((J240-I240)*H240)-(K240), IF(A240="""",""""))))))"),"")</f>
        <v/>
      </c>
      <c r="N240" s="19" t="str">
        <f t="shared" si="1"/>
        <v/>
      </c>
      <c r="O240" s="20" t="str">
        <f t="shared" si="2"/>
        <v/>
      </c>
      <c r="P240" s="21" t="str">
        <f t="shared" si="3"/>
        <v/>
      </c>
      <c r="Q240" s="22" t="str">
        <f t="shared" si="4"/>
        <v/>
      </c>
      <c r="R240" s="23"/>
    </row>
    <row r="241">
      <c r="A241" s="44"/>
      <c r="B241" s="43"/>
      <c r="C241" s="43"/>
      <c r="D241" s="43"/>
      <c r="E241" s="43"/>
      <c r="F241" s="44"/>
      <c r="G241" s="47"/>
      <c r="H241" s="24"/>
      <c r="I241" s="28"/>
      <c r="J241" s="28"/>
      <c r="K241" s="27"/>
      <c r="L241" s="47"/>
      <c r="M241" s="30" t="str">
        <f>IFERROR(__xludf.DUMMYFUNCTION("IF(J241="""","""",IF(A241=""SELL"",(I241-J241-K241/100)*H241*100, IF(A241=""BUY"",(J241-I241-K241/100)*H241*100, IF(regexmatch(A241,""Ass""),(J241-I241-K241/100)*H241*100, IF(A241=""SDI"",((J241-I241)*H241)-(K241), IF(A241="""",""""))))))"),"")</f>
        <v/>
      </c>
      <c r="N241" s="31" t="str">
        <f t="shared" si="1"/>
        <v/>
      </c>
      <c r="O241" s="32" t="str">
        <f t="shared" si="2"/>
        <v/>
      </c>
      <c r="P241" s="33" t="str">
        <f t="shared" si="3"/>
        <v/>
      </c>
      <c r="Q241" s="34" t="str">
        <f t="shared" si="4"/>
        <v/>
      </c>
      <c r="R241" s="39"/>
    </row>
    <row r="242">
      <c r="A242" s="40"/>
      <c r="B242" s="13"/>
      <c r="C242" s="13"/>
      <c r="D242" s="13"/>
      <c r="E242" s="13"/>
      <c r="F242" s="40"/>
      <c r="G242" s="46"/>
      <c r="H242" s="11"/>
      <c r="I242" s="16"/>
      <c r="J242" s="16"/>
      <c r="K242" s="15"/>
      <c r="L242" s="46"/>
      <c r="M242" s="18" t="str">
        <f>IFERROR(__xludf.DUMMYFUNCTION("IF(J242="""","""",IF(A242=""SELL"",(I242-J242-K242/100)*H242*100, IF(A242=""BUY"",(J242-I242-K242/100)*H242*100, IF(regexmatch(A242,""Ass""),(J242-I242-K242/100)*H242*100, IF(A242=""SDI"",((J242-I242)*H242)-(K242), IF(A242="""",""""))))))"),"")</f>
        <v/>
      </c>
      <c r="N242" s="19" t="str">
        <f t="shared" si="1"/>
        <v/>
      </c>
      <c r="O242" s="20" t="str">
        <f t="shared" si="2"/>
        <v/>
      </c>
      <c r="P242" s="21" t="str">
        <f t="shared" si="3"/>
        <v/>
      </c>
      <c r="Q242" s="22" t="str">
        <f t="shared" si="4"/>
        <v/>
      </c>
      <c r="R242" s="23"/>
    </row>
    <row r="243">
      <c r="A243" s="44"/>
      <c r="B243" s="43"/>
      <c r="C243" s="43"/>
      <c r="D243" s="43"/>
      <c r="E243" s="43"/>
      <c r="F243" s="44"/>
      <c r="G243" s="47"/>
      <c r="H243" s="24"/>
      <c r="I243" s="28"/>
      <c r="J243" s="28"/>
      <c r="K243" s="27"/>
      <c r="L243" s="47"/>
      <c r="M243" s="30" t="str">
        <f>IFERROR(__xludf.DUMMYFUNCTION("IF(J243="""","""",IF(A243=""SELL"",(I243-J243-K243/100)*H243*100, IF(A243=""BUY"",(J243-I243-K243/100)*H243*100, IF(regexmatch(A243,""Ass""),(J243-I243-K243/100)*H243*100, IF(A243=""SDI"",((J243-I243)*H243)-(K243), IF(A243="""",""""))))))"),"")</f>
        <v/>
      </c>
      <c r="N243" s="31" t="str">
        <f t="shared" si="1"/>
        <v/>
      </c>
      <c r="O243" s="32" t="str">
        <f t="shared" si="2"/>
        <v/>
      </c>
      <c r="P243" s="33" t="str">
        <f t="shared" si="3"/>
        <v/>
      </c>
      <c r="Q243" s="34" t="str">
        <f t="shared" si="4"/>
        <v/>
      </c>
      <c r="R243" s="39"/>
    </row>
    <row r="244">
      <c r="A244" s="40"/>
      <c r="B244" s="13"/>
      <c r="C244" s="13"/>
      <c r="D244" s="13"/>
      <c r="E244" s="13"/>
      <c r="F244" s="40"/>
      <c r="G244" s="46"/>
      <c r="H244" s="11"/>
      <c r="I244" s="16"/>
      <c r="J244" s="16"/>
      <c r="K244" s="15"/>
      <c r="L244" s="46"/>
      <c r="M244" s="18" t="str">
        <f>IFERROR(__xludf.DUMMYFUNCTION("IF(J244="""","""",IF(A244=""SELL"",(I244-J244-K244/100)*H244*100, IF(A244=""BUY"",(J244-I244-K244/100)*H244*100, IF(regexmatch(A244,""Ass""),(J244-I244-K244/100)*H244*100, IF(A244=""SDI"",((J244-I244)*H244)-(K244), IF(A244="""",""""))))))"),"")</f>
        <v/>
      </c>
      <c r="N244" s="19" t="str">
        <f t="shared" si="1"/>
        <v/>
      </c>
      <c r="O244" s="20" t="str">
        <f t="shared" si="2"/>
        <v/>
      </c>
      <c r="P244" s="21" t="str">
        <f t="shared" si="3"/>
        <v/>
      </c>
      <c r="Q244" s="22" t="str">
        <f t="shared" si="4"/>
        <v/>
      </c>
      <c r="R244" s="23"/>
    </row>
    <row r="245">
      <c r="A245" s="44"/>
      <c r="B245" s="43"/>
      <c r="C245" s="43"/>
      <c r="D245" s="43"/>
      <c r="E245" s="43"/>
      <c r="F245" s="44"/>
      <c r="G245" s="47"/>
      <c r="H245" s="24"/>
      <c r="I245" s="28"/>
      <c r="J245" s="28"/>
      <c r="K245" s="27"/>
      <c r="L245" s="47"/>
      <c r="M245" s="30" t="str">
        <f>IFERROR(__xludf.DUMMYFUNCTION("IF(J245="""","""",IF(A245=""SELL"",(I245-J245-K245/100)*H245*100, IF(A245=""BUY"",(J245-I245-K245/100)*H245*100, IF(regexmatch(A245,""Ass""),(J245-I245-K245/100)*H245*100, IF(A245=""SDI"",((J245-I245)*H245)-(K245), IF(A245="""",""""))))))"),"")</f>
        <v/>
      </c>
      <c r="N245" s="31" t="str">
        <f t="shared" si="1"/>
        <v/>
      </c>
      <c r="O245" s="32" t="str">
        <f t="shared" si="2"/>
        <v/>
      </c>
      <c r="P245" s="33" t="str">
        <f t="shared" si="3"/>
        <v/>
      </c>
      <c r="Q245" s="34" t="str">
        <f t="shared" si="4"/>
        <v/>
      </c>
      <c r="R245" s="39"/>
    </row>
    <row r="246">
      <c r="A246" s="40"/>
      <c r="B246" s="13"/>
      <c r="C246" s="13"/>
      <c r="D246" s="13"/>
      <c r="E246" s="13"/>
      <c r="F246" s="40"/>
      <c r="G246" s="46"/>
      <c r="H246" s="11"/>
      <c r="I246" s="16"/>
      <c r="J246" s="16"/>
      <c r="K246" s="15"/>
      <c r="L246" s="46"/>
      <c r="M246" s="18" t="str">
        <f>IFERROR(__xludf.DUMMYFUNCTION("IF(J246="""","""",IF(A246=""SELL"",(I246-J246-K246/100)*H246*100, IF(A246=""BUY"",(J246-I246-K246/100)*H246*100, IF(regexmatch(A246,""Ass""),(J246-I246-K246/100)*H246*100, IF(A246=""SDI"",((J246-I246)*H246)-(K246), IF(A246="""",""""))))))"),"")</f>
        <v/>
      </c>
      <c r="N246" s="19" t="str">
        <f t="shared" si="1"/>
        <v/>
      </c>
      <c r="O246" s="20" t="str">
        <f t="shared" si="2"/>
        <v/>
      </c>
      <c r="P246" s="21" t="str">
        <f t="shared" si="3"/>
        <v/>
      </c>
      <c r="Q246" s="22" t="str">
        <f t="shared" si="4"/>
        <v/>
      </c>
      <c r="R246" s="23"/>
    </row>
    <row r="247">
      <c r="A247" s="44"/>
      <c r="B247" s="43"/>
      <c r="C247" s="43"/>
      <c r="D247" s="43"/>
      <c r="E247" s="43"/>
      <c r="F247" s="44"/>
      <c r="G247" s="47"/>
      <c r="H247" s="24"/>
      <c r="I247" s="28"/>
      <c r="J247" s="28"/>
      <c r="K247" s="27"/>
      <c r="L247" s="47"/>
      <c r="M247" s="30" t="str">
        <f>IFERROR(__xludf.DUMMYFUNCTION("IF(J247="""","""",IF(A247=""SELL"",(I247-J247-K247/100)*H247*100, IF(A247=""BUY"",(J247-I247-K247/100)*H247*100, IF(regexmatch(A247,""Ass""),(J247-I247-K247/100)*H247*100, IF(A247=""SDI"",((J247-I247)*H247)-(K247), IF(A247="""",""""))))))"),"")</f>
        <v/>
      </c>
      <c r="N247" s="31" t="str">
        <f t="shared" si="1"/>
        <v/>
      </c>
      <c r="O247" s="32" t="str">
        <f t="shared" si="2"/>
        <v/>
      </c>
      <c r="P247" s="33" t="str">
        <f t="shared" si="3"/>
        <v/>
      </c>
      <c r="Q247" s="34" t="str">
        <f t="shared" si="4"/>
        <v/>
      </c>
      <c r="R247" s="39"/>
    </row>
    <row r="248">
      <c r="A248" s="40"/>
      <c r="B248" s="13"/>
      <c r="C248" s="13"/>
      <c r="D248" s="13"/>
      <c r="E248" s="13"/>
      <c r="F248" s="40"/>
      <c r="G248" s="46"/>
      <c r="H248" s="11"/>
      <c r="I248" s="16"/>
      <c r="J248" s="16"/>
      <c r="K248" s="15"/>
      <c r="L248" s="46"/>
      <c r="M248" s="18" t="str">
        <f>IFERROR(__xludf.DUMMYFUNCTION("IF(J248="""","""",IF(A248=""SELL"",(I248-J248-K248/100)*H248*100, IF(A248=""BUY"",(J248-I248-K248/100)*H248*100, IF(regexmatch(A248,""Ass""),(J248-I248-K248/100)*H248*100, IF(A248=""SDI"",((J248-I248)*H248)-(K248), IF(A248="""",""""))))))"),"")</f>
        <v/>
      </c>
      <c r="N248" s="19" t="str">
        <f t="shared" si="1"/>
        <v/>
      </c>
      <c r="O248" s="20" t="str">
        <f t="shared" si="2"/>
        <v/>
      </c>
      <c r="P248" s="21" t="str">
        <f t="shared" si="3"/>
        <v/>
      </c>
      <c r="Q248" s="22" t="str">
        <f t="shared" si="4"/>
        <v/>
      </c>
      <c r="R248" s="23"/>
    </row>
    <row r="249">
      <c r="A249" s="44"/>
      <c r="B249" s="43"/>
      <c r="C249" s="43"/>
      <c r="D249" s="43"/>
      <c r="E249" s="43"/>
      <c r="F249" s="44"/>
      <c r="G249" s="47"/>
      <c r="H249" s="24"/>
      <c r="I249" s="28"/>
      <c r="J249" s="28"/>
      <c r="K249" s="27"/>
      <c r="L249" s="47"/>
      <c r="M249" s="30" t="str">
        <f>IFERROR(__xludf.DUMMYFUNCTION("IF(J249="""","""",IF(A249=""SELL"",(I249-J249-K249/100)*H249*100, IF(A249=""BUY"",(J249-I249-K249/100)*H249*100, IF(regexmatch(A249,""Ass""),(J249-I249-K249/100)*H249*100, IF(A249=""SDI"",((J249-I249)*H249)-(K249), IF(A249="""",""""))))))"),"")</f>
        <v/>
      </c>
      <c r="N249" s="31" t="str">
        <f t="shared" si="1"/>
        <v/>
      </c>
      <c r="O249" s="32" t="str">
        <f t="shared" si="2"/>
        <v/>
      </c>
      <c r="P249" s="33" t="str">
        <f t="shared" si="3"/>
        <v/>
      </c>
      <c r="Q249" s="34" t="str">
        <f t="shared" si="4"/>
        <v/>
      </c>
      <c r="R249" s="39"/>
    </row>
    <row r="250">
      <c r="A250" s="40"/>
      <c r="B250" s="13"/>
      <c r="C250" s="13"/>
      <c r="D250" s="13"/>
      <c r="E250" s="13"/>
      <c r="F250" s="40"/>
      <c r="G250" s="46"/>
      <c r="H250" s="11"/>
      <c r="I250" s="16"/>
      <c r="J250" s="16"/>
      <c r="K250" s="15"/>
      <c r="L250" s="46"/>
      <c r="M250" s="18" t="str">
        <f>IFERROR(__xludf.DUMMYFUNCTION("IF(J250="""","""",IF(A250=""SELL"",(I250-J250-K250/100)*H250*100, IF(A250=""BUY"",(J250-I250-K250/100)*H250*100, IF(regexmatch(A250,""Ass""),(J250-I250-K250/100)*H250*100, IF(A250=""SDI"",((J250-I250)*H250)-(K250), IF(A250="""",""""))))))"),"")</f>
        <v/>
      </c>
      <c r="N250" s="19" t="str">
        <f t="shared" si="1"/>
        <v/>
      </c>
      <c r="O250" s="20" t="str">
        <f t="shared" si="2"/>
        <v/>
      </c>
      <c r="P250" s="21" t="str">
        <f t="shared" si="3"/>
        <v/>
      </c>
      <c r="Q250" s="22" t="str">
        <f t="shared" si="4"/>
        <v/>
      </c>
      <c r="R250" s="23"/>
    </row>
    <row r="251">
      <c r="A251" s="44"/>
      <c r="B251" s="43"/>
      <c r="C251" s="43"/>
      <c r="D251" s="43"/>
      <c r="E251" s="43"/>
      <c r="F251" s="44"/>
      <c r="G251" s="47"/>
      <c r="H251" s="24"/>
      <c r="I251" s="28"/>
      <c r="J251" s="28"/>
      <c r="K251" s="27"/>
      <c r="L251" s="47"/>
      <c r="M251" s="30" t="str">
        <f>IFERROR(__xludf.DUMMYFUNCTION("IF(J251="""","""",IF(A251=""SELL"",(I251-J251-K251/100)*H251*100, IF(A251=""BUY"",(J251-I251-K251/100)*H251*100, IF(regexmatch(A251,""Ass""),(J251-I251-K251/100)*H251*100, IF(A251=""SDI"",((J251-I251)*H251)-(K251), IF(A251="""",""""))))))"),"")</f>
        <v/>
      </c>
      <c r="N251" s="31" t="str">
        <f t="shared" si="1"/>
        <v/>
      </c>
      <c r="O251" s="32" t="str">
        <f t="shared" si="2"/>
        <v/>
      </c>
      <c r="P251" s="33" t="str">
        <f t="shared" si="3"/>
        <v/>
      </c>
      <c r="Q251" s="34" t="str">
        <f t="shared" si="4"/>
        <v/>
      </c>
      <c r="R251" s="39"/>
    </row>
    <row r="252">
      <c r="A252" s="40"/>
      <c r="B252" s="13"/>
      <c r="C252" s="13"/>
      <c r="D252" s="13"/>
      <c r="E252" s="13"/>
      <c r="F252" s="40"/>
      <c r="G252" s="46"/>
      <c r="H252" s="11"/>
      <c r="I252" s="16"/>
      <c r="J252" s="16"/>
      <c r="K252" s="15"/>
      <c r="L252" s="46"/>
      <c r="M252" s="18" t="str">
        <f>IFERROR(__xludf.DUMMYFUNCTION("IF(J252="""","""",IF(A252=""SELL"",(I252-J252-K252/100)*H252*100, IF(A252=""BUY"",(J252-I252-K252/100)*H252*100, IF(regexmatch(A252,""Ass""),(J252-I252-K252/100)*H252*100, IF(A252=""SDI"",((J252-I252)*H252)-(K252), IF(A252="""",""""))))))"),"")</f>
        <v/>
      </c>
      <c r="N252" s="19" t="str">
        <f t="shared" si="1"/>
        <v/>
      </c>
      <c r="O252" s="20" t="str">
        <f t="shared" si="2"/>
        <v/>
      </c>
      <c r="P252" s="21" t="str">
        <f t="shared" si="3"/>
        <v/>
      </c>
      <c r="Q252" s="22" t="str">
        <f t="shared" si="4"/>
        <v/>
      </c>
      <c r="R252" s="23"/>
    </row>
    <row r="253">
      <c r="A253" s="44"/>
      <c r="B253" s="43"/>
      <c r="C253" s="43"/>
      <c r="D253" s="43"/>
      <c r="E253" s="43"/>
      <c r="F253" s="44"/>
      <c r="G253" s="47"/>
      <c r="H253" s="24"/>
      <c r="I253" s="28"/>
      <c r="J253" s="28"/>
      <c r="K253" s="27"/>
      <c r="L253" s="47"/>
      <c r="M253" s="30" t="str">
        <f>IFERROR(__xludf.DUMMYFUNCTION("IF(J253="""","""",IF(A253=""SELL"",(I253-J253-K253/100)*H253*100, IF(A253=""BUY"",(J253-I253-K253/100)*H253*100, IF(regexmatch(A253,""Ass""),(J253-I253-K253/100)*H253*100, IF(A253=""SDI"",((J253-I253)*H253)-(K253), IF(A253="""",""""))))))"),"")</f>
        <v/>
      </c>
      <c r="N253" s="31" t="str">
        <f t="shared" si="1"/>
        <v/>
      </c>
      <c r="O253" s="32" t="str">
        <f t="shared" si="2"/>
        <v/>
      </c>
      <c r="P253" s="33" t="str">
        <f t="shared" si="3"/>
        <v/>
      </c>
      <c r="Q253" s="34" t="str">
        <f t="shared" si="4"/>
        <v/>
      </c>
      <c r="R253" s="39"/>
    </row>
    <row r="254">
      <c r="A254" s="40"/>
      <c r="B254" s="13"/>
      <c r="C254" s="13"/>
      <c r="D254" s="13"/>
      <c r="E254" s="13"/>
      <c r="F254" s="40"/>
      <c r="G254" s="46"/>
      <c r="H254" s="11"/>
      <c r="I254" s="16"/>
      <c r="J254" s="16"/>
      <c r="K254" s="15"/>
      <c r="L254" s="46"/>
      <c r="M254" s="18" t="str">
        <f>IFERROR(__xludf.DUMMYFUNCTION("IF(J254="""","""",IF(A254=""SELL"",(I254-J254-K254/100)*H254*100, IF(A254=""BUY"",(J254-I254-K254/100)*H254*100, IF(regexmatch(A254,""Ass""),(J254-I254-K254/100)*H254*100, IF(A254=""SDI"",((J254-I254)*H254)-(K254), IF(A254="""",""""))))))"),"")</f>
        <v/>
      </c>
      <c r="N254" s="19" t="str">
        <f t="shared" si="1"/>
        <v/>
      </c>
      <c r="O254" s="20" t="str">
        <f t="shared" si="2"/>
        <v/>
      </c>
      <c r="P254" s="21" t="str">
        <f t="shared" si="3"/>
        <v/>
      </c>
      <c r="Q254" s="22" t="str">
        <f t="shared" si="4"/>
        <v/>
      </c>
      <c r="R254" s="23"/>
    </row>
    <row r="255">
      <c r="A255" s="44"/>
      <c r="B255" s="43"/>
      <c r="C255" s="43"/>
      <c r="D255" s="43"/>
      <c r="E255" s="43"/>
      <c r="F255" s="44"/>
      <c r="G255" s="47"/>
      <c r="H255" s="24"/>
      <c r="I255" s="28"/>
      <c r="J255" s="28"/>
      <c r="K255" s="27"/>
      <c r="L255" s="47"/>
      <c r="M255" s="30" t="str">
        <f>IFERROR(__xludf.DUMMYFUNCTION("IF(J255="""","""",IF(A255=""SELL"",(I255-J255-K255/100)*H255*100, IF(A255=""BUY"",(J255-I255-K255/100)*H255*100, IF(regexmatch(A255,""Ass""),(J255-I255-K255/100)*H255*100, IF(A255=""SDI"",((J255-I255)*H255)-(K255), IF(A255="""",""""))))))"),"")</f>
        <v/>
      </c>
      <c r="N255" s="31" t="str">
        <f t="shared" si="1"/>
        <v/>
      </c>
      <c r="O255" s="32" t="str">
        <f t="shared" si="2"/>
        <v/>
      </c>
      <c r="P255" s="33" t="str">
        <f t="shared" si="3"/>
        <v/>
      </c>
      <c r="Q255" s="34" t="str">
        <f t="shared" si="4"/>
        <v/>
      </c>
      <c r="R255" s="39"/>
    </row>
    <row r="256">
      <c r="A256" s="40"/>
      <c r="B256" s="13"/>
      <c r="C256" s="13"/>
      <c r="D256" s="13"/>
      <c r="E256" s="13"/>
      <c r="F256" s="40"/>
      <c r="G256" s="46"/>
      <c r="H256" s="11"/>
      <c r="I256" s="16"/>
      <c r="J256" s="16"/>
      <c r="K256" s="15"/>
      <c r="L256" s="46"/>
      <c r="M256" s="18" t="str">
        <f>IFERROR(__xludf.DUMMYFUNCTION("IF(J256="""","""",IF(A256=""SELL"",(I256-J256-K256/100)*H256*100, IF(A256=""BUY"",(J256-I256-K256/100)*H256*100, IF(regexmatch(A256,""Ass""),(J256-I256-K256/100)*H256*100, IF(A256=""SDI"",((J256-I256)*H256)-(K256), IF(A256="""",""""))))))"),"")</f>
        <v/>
      </c>
      <c r="N256" s="19" t="str">
        <f t="shared" si="1"/>
        <v/>
      </c>
      <c r="O256" s="20" t="str">
        <f t="shared" si="2"/>
        <v/>
      </c>
      <c r="P256" s="21" t="str">
        <f t="shared" si="3"/>
        <v/>
      </c>
      <c r="Q256" s="22" t="str">
        <f t="shared" si="4"/>
        <v/>
      </c>
      <c r="R256" s="23"/>
    </row>
    <row r="257">
      <c r="A257" s="44"/>
      <c r="B257" s="43"/>
      <c r="C257" s="43"/>
      <c r="D257" s="43"/>
      <c r="E257" s="43"/>
      <c r="F257" s="44"/>
      <c r="G257" s="47"/>
      <c r="H257" s="24"/>
      <c r="I257" s="28"/>
      <c r="J257" s="28"/>
      <c r="K257" s="27"/>
      <c r="L257" s="47"/>
      <c r="M257" s="30" t="str">
        <f>IFERROR(__xludf.DUMMYFUNCTION("IF(J257="""","""",IF(A257=""SELL"",(I257-J257-K257/100)*H257*100, IF(A257=""BUY"",(J257-I257-K257/100)*H257*100, IF(regexmatch(A257,""Ass""),(J257-I257-K257/100)*H257*100, IF(A257=""SDI"",((J257-I257)*H257)-(K257), IF(A257="""",""""))))))"),"")</f>
        <v/>
      </c>
      <c r="N257" s="31" t="str">
        <f t="shared" si="1"/>
        <v/>
      </c>
      <c r="O257" s="32" t="str">
        <f t="shared" si="2"/>
        <v/>
      </c>
      <c r="P257" s="33" t="str">
        <f t="shared" si="3"/>
        <v/>
      </c>
      <c r="Q257" s="34" t="str">
        <f t="shared" si="4"/>
        <v/>
      </c>
      <c r="R257" s="39"/>
    </row>
    <row r="258">
      <c r="A258" s="40"/>
      <c r="B258" s="13"/>
      <c r="C258" s="13"/>
      <c r="D258" s="13"/>
      <c r="E258" s="13"/>
      <c r="F258" s="40"/>
      <c r="G258" s="46"/>
      <c r="H258" s="11"/>
      <c r="I258" s="16"/>
      <c r="J258" s="16"/>
      <c r="K258" s="15"/>
      <c r="L258" s="46"/>
      <c r="M258" s="18" t="str">
        <f>IFERROR(__xludf.DUMMYFUNCTION("IF(J258="""","""",IF(A258=""SELL"",(I258-J258-K258/100)*H258*100, IF(A258=""BUY"",(J258-I258-K258/100)*H258*100, IF(regexmatch(A258,""Ass""),(J258-I258-K258/100)*H258*100, IF(A258=""SDI"",((J258-I258)*H258)-(K258), IF(A258="""",""""))))))"),"")</f>
        <v/>
      </c>
      <c r="N258" s="19" t="str">
        <f t="shared" si="1"/>
        <v/>
      </c>
      <c r="O258" s="20" t="str">
        <f t="shared" si="2"/>
        <v/>
      </c>
      <c r="P258" s="21" t="str">
        <f t="shared" si="3"/>
        <v/>
      </c>
      <c r="Q258" s="22" t="str">
        <f t="shared" si="4"/>
        <v/>
      </c>
      <c r="R258" s="23"/>
    </row>
    <row r="259">
      <c r="A259" s="44"/>
      <c r="B259" s="43"/>
      <c r="C259" s="43"/>
      <c r="D259" s="43"/>
      <c r="E259" s="43"/>
      <c r="F259" s="44"/>
      <c r="G259" s="47"/>
      <c r="H259" s="24"/>
      <c r="I259" s="28"/>
      <c r="J259" s="28"/>
      <c r="K259" s="27"/>
      <c r="L259" s="47"/>
      <c r="M259" s="30" t="str">
        <f>IFERROR(__xludf.DUMMYFUNCTION("IF(J259="""","""",IF(A259=""SELL"",(I259-J259-K259/100)*H259*100, IF(A259=""BUY"",(J259-I259-K259/100)*H259*100, IF(regexmatch(A259,""Ass""),(J259-I259-K259/100)*H259*100, IF(A259=""SDI"",((J259-I259)*H259)-(K259), IF(A259="""",""""))))))"),"")</f>
        <v/>
      </c>
      <c r="N259" s="31" t="str">
        <f t="shared" si="1"/>
        <v/>
      </c>
      <c r="O259" s="32" t="str">
        <f t="shared" si="2"/>
        <v/>
      </c>
      <c r="P259" s="33" t="str">
        <f t="shared" si="3"/>
        <v/>
      </c>
      <c r="Q259" s="34" t="str">
        <f t="shared" si="4"/>
        <v/>
      </c>
      <c r="R259" s="39"/>
    </row>
    <row r="260">
      <c r="A260" s="40"/>
      <c r="B260" s="13"/>
      <c r="C260" s="13"/>
      <c r="D260" s="13"/>
      <c r="E260" s="13"/>
      <c r="F260" s="40"/>
      <c r="G260" s="46"/>
      <c r="H260" s="11"/>
      <c r="I260" s="16"/>
      <c r="J260" s="16"/>
      <c r="K260" s="15"/>
      <c r="L260" s="46"/>
      <c r="M260" s="18" t="str">
        <f>IFERROR(__xludf.DUMMYFUNCTION("IF(J260="""","""",IF(A260=""SELL"",(I260-J260-K260/100)*H260*100, IF(A260=""BUY"",(J260-I260-K260/100)*H260*100, IF(regexmatch(A260,""Ass""),(J260-I260-K260/100)*H260*100, IF(A260=""SDI"",((J260-I260)*H260)-(K260), IF(A260="""",""""))))))"),"")</f>
        <v/>
      </c>
      <c r="N260" s="19" t="str">
        <f t="shared" si="1"/>
        <v/>
      </c>
      <c r="O260" s="20" t="str">
        <f t="shared" si="2"/>
        <v/>
      </c>
      <c r="P260" s="21" t="str">
        <f t="shared" si="3"/>
        <v/>
      </c>
      <c r="Q260" s="22" t="str">
        <f t="shared" si="4"/>
        <v/>
      </c>
      <c r="R260" s="23"/>
    </row>
    <row r="261">
      <c r="A261" s="44"/>
      <c r="B261" s="43"/>
      <c r="C261" s="43"/>
      <c r="D261" s="43"/>
      <c r="E261" s="43"/>
      <c r="F261" s="44"/>
      <c r="G261" s="47"/>
      <c r="H261" s="24"/>
      <c r="I261" s="28"/>
      <c r="J261" s="28"/>
      <c r="K261" s="27"/>
      <c r="L261" s="47"/>
      <c r="M261" s="30" t="str">
        <f>IFERROR(__xludf.DUMMYFUNCTION("IF(J261="""","""",IF(A261=""SELL"",(I261-J261-K261/100)*H261*100, IF(A261=""BUY"",(J261-I261-K261/100)*H261*100, IF(regexmatch(A261,""Ass""),(J261-I261-K261/100)*H261*100, IF(A261=""SDI"",((J261-I261)*H261)-(K261), IF(A261="""",""""))))))"),"")</f>
        <v/>
      </c>
      <c r="N261" s="31" t="str">
        <f t="shared" si="1"/>
        <v/>
      </c>
      <c r="O261" s="32" t="str">
        <f t="shared" si="2"/>
        <v/>
      </c>
      <c r="P261" s="33" t="str">
        <f t="shared" si="3"/>
        <v/>
      </c>
      <c r="Q261" s="34" t="str">
        <f t="shared" si="4"/>
        <v/>
      </c>
      <c r="R261" s="39"/>
    </row>
    <row r="262">
      <c r="A262" s="40"/>
      <c r="B262" s="13"/>
      <c r="C262" s="13"/>
      <c r="D262" s="13"/>
      <c r="E262" s="13"/>
      <c r="F262" s="40"/>
      <c r="G262" s="46"/>
      <c r="H262" s="11"/>
      <c r="I262" s="16"/>
      <c r="J262" s="16"/>
      <c r="K262" s="15"/>
      <c r="L262" s="46"/>
      <c r="M262" s="18" t="str">
        <f>IFERROR(__xludf.DUMMYFUNCTION("IF(J262="""","""",IF(A262=""SELL"",(I262-J262-K262/100)*H262*100, IF(A262=""BUY"",(J262-I262-K262/100)*H262*100, IF(regexmatch(A262,""Ass""),(J262-I262-K262/100)*H262*100, IF(A262=""SDI"",((J262-I262)*H262)-(K262), IF(A262="""",""""))))))"),"")</f>
        <v/>
      </c>
      <c r="N262" s="19" t="str">
        <f t="shared" si="1"/>
        <v/>
      </c>
      <c r="O262" s="20" t="str">
        <f t="shared" si="2"/>
        <v/>
      </c>
      <c r="P262" s="21" t="str">
        <f t="shared" si="3"/>
        <v/>
      </c>
      <c r="Q262" s="22" t="str">
        <f t="shared" si="4"/>
        <v/>
      </c>
      <c r="R262" s="23"/>
    </row>
    <row r="263">
      <c r="A263" s="44"/>
      <c r="B263" s="43"/>
      <c r="C263" s="43"/>
      <c r="D263" s="43"/>
      <c r="E263" s="43"/>
      <c r="F263" s="44"/>
      <c r="G263" s="47"/>
      <c r="H263" s="24"/>
      <c r="I263" s="28"/>
      <c r="J263" s="28"/>
      <c r="K263" s="27"/>
      <c r="L263" s="47"/>
      <c r="M263" s="30" t="str">
        <f>IFERROR(__xludf.DUMMYFUNCTION("IF(J263="""","""",IF(A263=""SELL"",(I263-J263-K263/100)*H263*100, IF(A263=""BUY"",(J263-I263-K263/100)*H263*100, IF(regexmatch(A263,""Ass""),(J263-I263-K263/100)*H263*100, IF(A263=""SDI"",((J263-I263)*H263)-(K263), IF(A263="""",""""))))))"),"")</f>
        <v/>
      </c>
      <c r="N263" s="31" t="str">
        <f t="shared" si="1"/>
        <v/>
      </c>
      <c r="O263" s="32" t="str">
        <f t="shared" si="2"/>
        <v/>
      </c>
      <c r="P263" s="33" t="str">
        <f t="shared" si="3"/>
        <v/>
      </c>
      <c r="Q263" s="34" t="str">
        <f t="shared" si="4"/>
        <v/>
      </c>
      <c r="R263" s="39"/>
    </row>
    <row r="264">
      <c r="A264" s="40"/>
      <c r="B264" s="13"/>
      <c r="C264" s="13"/>
      <c r="D264" s="13"/>
      <c r="E264" s="13"/>
      <c r="F264" s="40"/>
      <c r="G264" s="46"/>
      <c r="H264" s="11"/>
      <c r="I264" s="16"/>
      <c r="J264" s="16"/>
      <c r="K264" s="15"/>
      <c r="L264" s="46"/>
      <c r="M264" s="18" t="str">
        <f>IFERROR(__xludf.DUMMYFUNCTION("IF(J264="""","""",IF(A264=""SELL"",(I264-J264-K264/100)*H264*100, IF(A264=""BUY"",(J264-I264-K264/100)*H264*100, IF(regexmatch(A264,""Ass""),(J264-I264-K264/100)*H264*100, IF(A264=""SDI"",((J264-I264)*H264)-(K264), IF(A264="""",""""))))))"),"")</f>
        <v/>
      </c>
      <c r="N264" s="19" t="str">
        <f t="shared" si="1"/>
        <v/>
      </c>
      <c r="O264" s="20" t="str">
        <f t="shared" si="2"/>
        <v/>
      </c>
      <c r="P264" s="21" t="str">
        <f t="shared" si="3"/>
        <v/>
      </c>
      <c r="Q264" s="22" t="str">
        <f t="shared" si="4"/>
        <v/>
      </c>
      <c r="R264" s="23"/>
    </row>
    <row r="265">
      <c r="A265" s="44"/>
      <c r="B265" s="43"/>
      <c r="C265" s="43"/>
      <c r="D265" s="43"/>
      <c r="E265" s="43"/>
      <c r="F265" s="44"/>
      <c r="G265" s="47"/>
      <c r="H265" s="24"/>
      <c r="I265" s="28"/>
      <c r="J265" s="28"/>
      <c r="K265" s="27"/>
      <c r="L265" s="47"/>
      <c r="M265" s="30" t="str">
        <f>IFERROR(__xludf.DUMMYFUNCTION("IF(J265="""","""",IF(A265=""SELL"",(I265-J265-K265/100)*H265*100, IF(A265=""BUY"",(J265-I265-K265/100)*H265*100, IF(regexmatch(A265,""Ass""),(J265-I265-K265/100)*H265*100, IF(A265=""SDI"",((J265-I265)*H265)-(K265), IF(A265="""",""""))))))"),"")</f>
        <v/>
      </c>
      <c r="N265" s="31" t="str">
        <f t="shared" si="1"/>
        <v/>
      </c>
      <c r="O265" s="32" t="str">
        <f t="shared" si="2"/>
        <v/>
      </c>
      <c r="P265" s="33" t="str">
        <f t="shared" si="3"/>
        <v/>
      </c>
      <c r="Q265" s="34" t="str">
        <f t="shared" si="4"/>
        <v/>
      </c>
      <c r="R265" s="39"/>
    </row>
    <row r="266">
      <c r="A266" s="40"/>
      <c r="B266" s="13"/>
      <c r="C266" s="13"/>
      <c r="D266" s="13"/>
      <c r="E266" s="13"/>
      <c r="F266" s="40"/>
      <c r="G266" s="46"/>
      <c r="H266" s="11"/>
      <c r="I266" s="16"/>
      <c r="J266" s="16"/>
      <c r="K266" s="15"/>
      <c r="L266" s="46"/>
      <c r="M266" s="18" t="str">
        <f>IFERROR(__xludf.DUMMYFUNCTION("IF(J266="""","""",IF(A266=""SELL"",(I266-J266-K266/100)*H266*100, IF(A266=""BUY"",(J266-I266-K266/100)*H266*100, IF(regexmatch(A266,""Ass""),(J266-I266-K266/100)*H266*100, IF(A266=""SDI"",((J266-I266)*H266)-(K266), IF(A266="""",""""))))))"),"")</f>
        <v/>
      </c>
      <c r="N266" s="19" t="str">
        <f t="shared" si="1"/>
        <v/>
      </c>
      <c r="O266" s="20" t="str">
        <f t="shared" si="2"/>
        <v/>
      </c>
      <c r="P266" s="21" t="str">
        <f t="shared" si="3"/>
        <v/>
      </c>
      <c r="Q266" s="22" t="str">
        <f t="shared" si="4"/>
        <v/>
      </c>
      <c r="R266" s="23"/>
    </row>
    <row r="267">
      <c r="A267" s="44"/>
      <c r="B267" s="43"/>
      <c r="C267" s="43"/>
      <c r="D267" s="43"/>
      <c r="E267" s="43"/>
      <c r="F267" s="44"/>
      <c r="G267" s="47"/>
      <c r="H267" s="24"/>
      <c r="I267" s="28"/>
      <c r="J267" s="28"/>
      <c r="K267" s="27"/>
      <c r="L267" s="47"/>
      <c r="M267" s="30" t="str">
        <f>IFERROR(__xludf.DUMMYFUNCTION("IF(J267="""","""",IF(A267=""SELL"",(I267-J267-K267/100)*H267*100, IF(A267=""BUY"",(J267-I267-K267/100)*H267*100, IF(regexmatch(A267,""Ass""),(J267-I267-K267/100)*H267*100, IF(A267=""SDI"",((J267-I267)*H267)-(K267), IF(A267="""",""""))))))"),"")</f>
        <v/>
      </c>
      <c r="N267" s="31" t="str">
        <f t="shared" si="1"/>
        <v/>
      </c>
      <c r="O267" s="32" t="str">
        <f t="shared" si="2"/>
        <v/>
      </c>
      <c r="P267" s="33" t="str">
        <f t="shared" si="3"/>
        <v/>
      </c>
      <c r="Q267" s="34" t="str">
        <f t="shared" si="4"/>
        <v/>
      </c>
      <c r="R267" s="39"/>
    </row>
    <row r="268">
      <c r="A268" s="40"/>
      <c r="B268" s="13"/>
      <c r="C268" s="13"/>
      <c r="D268" s="13"/>
      <c r="E268" s="13"/>
      <c r="F268" s="40"/>
      <c r="G268" s="46"/>
      <c r="H268" s="11"/>
      <c r="I268" s="16"/>
      <c r="J268" s="16"/>
      <c r="K268" s="15"/>
      <c r="L268" s="46"/>
      <c r="M268" s="18" t="str">
        <f>IFERROR(__xludf.DUMMYFUNCTION("IF(J268="""","""",IF(A268=""SELL"",(I268-J268-K268/100)*H268*100, IF(A268=""BUY"",(J268-I268-K268/100)*H268*100, IF(regexmatch(A268,""Ass""),(J268-I268-K268/100)*H268*100, IF(A268=""SDI"",((J268-I268)*H268)-(K268), IF(A268="""",""""))))))"),"")</f>
        <v/>
      </c>
      <c r="N268" s="19" t="str">
        <f t="shared" si="1"/>
        <v/>
      </c>
      <c r="O268" s="20" t="str">
        <f t="shared" si="2"/>
        <v/>
      </c>
      <c r="P268" s="21" t="str">
        <f t="shared" si="3"/>
        <v/>
      </c>
      <c r="Q268" s="22" t="str">
        <f t="shared" si="4"/>
        <v/>
      </c>
      <c r="R268" s="23"/>
    </row>
    <row r="269">
      <c r="A269" s="44"/>
      <c r="B269" s="43"/>
      <c r="C269" s="43"/>
      <c r="D269" s="43"/>
      <c r="E269" s="43"/>
      <c r="F269" s="44"/>
      <c r="G269" s="47"/>
      <c r="H269" s="24"/>
      <c r="I269" s="28"/>
      <c r="J269" s="28"/>
      <c r="K269" s="27"/>
      <c r="L269" s="47"/>
      <c r="M269" s="30" t="str">
        <f>IFERROR(__xludf.DUMMYFUNCTION("IF(J269="""","""",IF(A269=""SELL"",(I269-J269-K269/100)*H269*100, IF(A269=""BUY"",(J269-I269-K269/100)*H269*100, IF(regexmatch(A269,""Ass""),(J269-I269-K269/100)*H269*100, IF(A269=""SDI"",((J269-I269)*H269)-(K269), IF(A269="""",""""))))))"),"")</f>
        <v/>
      </c>
      <c r="N269" s="31" t="str">
        <f t="shared" si="1"/>
        <v/>
      </c>
      <c r="O269" s="32" t="str">
        <f t="shared" si="2"/>
        <v/>
      </c>
      <c r="P269" s="33" t="str">
        <f t="shared" si="3"/>
        <v/>
      </c>
      <c r="Q269" s="34" t="str">
        <f t="shared" si="4"/>
        <v/>
      </c>
      <c r="R269" s="39"/>
    </row>
    <row r="270">
      <c r="A270" s="40"/>
      <c r="B270" s="13"/>
      <c r="C270" s="13"/>
      <c r="D270" s="13"/>
      <c r="E270" s="13"/>
      <c r="F270" s="40"/>
      <c r="G270" s="46"/>
      <c r="H270" s="11"/>
      <c r="I270" s="16"/>
      <c r="J270" s="16"/>
      <c r="K270" s="15"/>
      <c r="L270" s="46"/>
      <c r="M270" s="18" t="str">
        <f>IFERROR(__xludf.DUMMYFUNCTION("IF(J270="""","""",IF(A270=""SELL"",(I270-J270-K270/100)*H270*100, IF(A270=""BUY"",(J270-I270-K270/100)*H270*100, IF(regexmatch(A270,""Ass""),(J270-I270-K270/100)*H270*100, IF(A270=""SDI"",((J270-I270)*H270)-(K270), IF(A270="""",""""))))))"),"")</f>
        <v/>
      </c>
      <c r="N270" s="19" t="str">
        <f t="shared" si="1"/>
        <v/>
      </c>
      <c r="O270" s="20" t="str">
        <f t="shared" si="2"/>
        <v/>
      </c>
      <c r="P270" s="21" t="str">
        <f t="shared" si="3"/>
        <v/>
      </c>
      <c r="Q270" s="22" t="str">
        <f t="shared" si="4"/>
        <v/>
      </c>
      <c r="R270" s="23"/>
    </row>
    <row r="271">
      <c r="A271" s="44"/>
      <c r="B271" s="43"/>
      <c r="C271" s="43"/>
      <c r="D271" s="43"/>
      <c r="E271" s="43"/>
      <c r="F271" s="44"/>
      <c r="G271" s="47"/>
      <c r="H271" s="24"/>
      <c r="I271" s="28"/>
      <c r="J271" s="28"/>
      <c r="K271" s="27"/>
      <c r="L271" s="47"/>
      <c r="M271" s="30" t="str">
        <f>IFERROR(__xludf.DUMMYFUNCTION("IF(J271="""","""",IF(A271=""SELL"",(I271-J271-K271/100)*H271*100, IF(A271=""BUY"",(J271-I271-K271/100)*H271*100, IF(regexmatch(A271,""Ass""),(J271-I271-K271/100)*H271*100, IF(A271=""SDI"",((J271-I271)*H271)-(K271), IF(A271="""",""""))))))"),"")</f>
        <v/>
      </c>
      <c r="N271" s="31" t="str">
        <f t="shared" si="1"/>
        <v/>
      </c>
      <c r="O271" s="32" t="str">
        <f t="shared" si="2"/>
        <v/>
      </c>
      <c r="P271" s="33" t="str">
        <f t="shared" si="3"/>
        <v/>
      </c>
      <c r="Q271" s="34" t="str">
        <f t="shared" si="4"/>
        <v/>
      </c>
      <c r="R271" s="39"/>
    </row>
    <row r="272">
      <c r="A272" s="40"/>
      <c r="B272" s="13"/>
      <c r="C272" s="13"/>
      <c r="D272" s="13"/>
      <c r="E272" s="13"/>
      <c r="F272" s="40"/>
      <c r="G272" s="46"/>
      <c r="H272" s="11"/>
      <c r="I272" s="16"/>
      <c r="J272" s="16"/>
      <c r="K272" s="15"/>
      <c r="L272" s="46"/>
      <c r="M272" s="18" t="str">
        <f>IFERROR(__xludf.DUMMYFUNCTION("IF(J272="""","""",IF(A272=""SELL"",(I272-J272-K272/100)*H272*100, IF(A272=""BUY"",(J272-I272-K272/100)*H272*100, IF(regexmatch(A272,""Ass""),(J272-I272-K272/100)*H272*100, IF(A272=""SDI"",((J272-I272)*H272)-(K272), IF(A272="""",""""))))))"),"")</f>
        <v/>
      </c>
      <c r="N272" s="19" t="str">
        <f t="shared" si="1"/>
        <v/>
      </c>
      <c r="O272" s="20" t="str">
        <f t="shared" si="2"/>
        <v/>
      </c>
      <c r="P272" s="21" t="str">
        <f t="shared" si="3"/>
        <v/>
      </c>
      <c r="Q272" s="22" t="str">
        <f t="shared" si="4"/>
        <v/>
      </c>
      <c r="R272" s="23"/>
    </row>
    <row r="273">
      <c r="A273" s="44"/>
      <c r="B273" s="43"/>
      <c r="C273" s="43"/>
      <c r="D273" s="43"/>
      <c r="E273" s="43"/>
      <c r="F273" s="44"/>
      <c r="G273" s="47"/>
      <c r="H273" s="24"/>
      <c r="I273" s="28"/>
      <c r="J273" s="28"/>
      <c r="K273" s="27"/>
      <c r="L273" s="47"/>
      <c r="M273" s="30" t="str">
        <f>IFERROR(__xludf.DUMMYFUNCTION("IF(J273="""","""",IF(A273=""SELL"",(I273-J273-K273/100)*H273*100, IF(A273=""BUY"",(J273-I273-K273/100)*H273*100, IF(regexmatch(A273,""Ass""),(J273-I273-K273/100)*H273*100, IF(A273=""SDI"",((J273-I273)*H273)-(K273), IF(A273="""",""""))))))"),"")</f>
        <v/>
      </c>
      <c r="N273" s="31" t="str">
        <f t="shared" si="1"/>
        <v/>
      </c>
      <c r="O273" s="32" t="str">
        <f t="shared" si="2"/>
        <v/>
      </c>
      <c r="P273" s="33" t="str">
        <f t="shared" si="3"/>
        <v/>
      </c>
      <c r="Q273" s="34" t="str">
        <f t="shared" si="4"/>
        <v/>
      </c>
      <c r="R273" s="39"/>
    </row>
    <row r="274">
      <c r="A274" s="40"/>
      <c r="B274" s="13"/>
      <c r="C274" s="13"/>
      <c r="D274" s="13"/>
      <c r="E274" s="13"/>
      <c r="F274" s="40"/>
      <c r="G274" s="46"/>
      <c r="H274" s="11"/>
      <c r="I274" s="16"/>
      <c r="J274" s="16"/>
      <c r="K274" s="15"/>
      <c r="L274" s="46"/>
      <c r="M274" s="18" t="str">
        <f>IFERROR(__xludf.DUMMYFUNCTION("IF(J274="""","""",IF(A274=""SELL"",(I274-J274-K274/100)*H274*100, IF(A274=""BUY"",(J274-I274-K274/100)*H274*100, IF(regexmatch(A274,""Ass""),(J274-I274-K274/100)*H274*100, IF(A274=""SDI"",((J274-I274)*H274)-(K274), IF(A274="""",""""))))))"),"")</f>
        <v/>
      </c>
      <c r="N274" s="19" t="str">
        <f t="shared" si="1"/>
        <v/>
      </c>
      <c r="O274" s="20" t="str">
        <f t="shared" si="2"/>
        <v/>
      </c>
      <c r="P274" s="21" t="str">
        <f t="shared" si="3"/>
        <v/>
      </c>
      <c r="Q274" s="22" t="str">
        <f t="shared" si="4"/>
        <v/>
      </c>
      <c r="R274" s="23"/>
    </row>
    <row r="275">
      <c r="A275" s="44"/>
      <c r="B275" s="43"/>
      <c r="C275" s="43"/>
      <c r="D275" s="43"/>
      <c r="E275" s="43"/>
      <c r="F275" s="44"/>
      <c r="G275" s="47"/>
      <c r="H275" s="24"/>
      <c r="I275" s="28"/>
      <c r="J275" s="28"/>
      <c r="K275" s="27"/>
      <c r="L275" s="47"/>
      <c r="M275" s="30" t="str">
        <f>IFERROR(__xludf.DUMMYFUNCTION("IF(J275="""","""",IF(A275=""SELL"",(I275-J275-K275/100)*H275*100, IF(A275=""BUY"",(J275-I275-K275/100)*H275*100, IF(regexmatch(A275,""Ass""),(J275-I275-K275/100)*H275*100, IF(A275=""SDI"",((J275-I275)*H275)-(K275), IF(A275="""",""""))))))"),"")</f>
        <v/>
      </c>
      <c r="N275" s="31" t="str">
        <f t="shared" si="1"/>
        <v/>
      </c>
      <c r="O275" s="32" t="str">
        <f t="shared" si="2"/>
        <v/>
      </c>
      <c r="P275" s="33" t="str">
        <f t="shared" si="3"/>
        <v/>
      </c>
      <c r="Q275" s="34" t="str">
        <f t="shared" si="4"/>
        <v/>
      </c>
      <c r="R275" s="39"/>
    </row>
    <row r="276">
      <c r="A276" s="40"/>
      <c r="B276" s="13"/>
      <c r="C276" s="13"/>
      <c r="D276" s="13"/>
      <c r="E276" s="13"/>
      <c r="F276" s="40"/>
      <c r="G276" s="46"/>
      <c r="H276" s="11"/>
      <c r="I276" s="16"/>
      <c r="J276" s="16"/>
      <c r="K276" s="15"/>
      <c r="L276" s="46"/>
      <c r="M276" s="18" t="str">
        <f>IFERROR(__xludf.DUMMYFUNCTION("IF(J276="""","""",IF(A276=""SELL"",(I276-J276-K276/100)*H276*100, IF(A276=""BUY"",(J276-I276-K276/100)*H276*100, IF(regexmatch(A276,""Ass""),(J276-I276-K276/100)*H276*100, IF(A276=""SDI"",((J276-I276)*H276)-(K276), IF(A276="""",""""))))))"),"")</f>
        <v/>
      </c>
      <c r="N276" s="19" t="str">
        <f t="shared" si="1"/>
        <v/>
      </c>
      <c r="O276" s="20" t="str">
        <f t="shared" si="2"/>
        <v/>
      </c>
      <c r="P276" s="21" t="str">
        <f t="shared" si="3"/>
        <v/>
      </c>
      <c r="Q276" s="22" t="str">
        <f t="shared" si="4"/>
        <v/>
      </c>
      <c r="R276" s="23"/>
    </row>
    <row r="277">
      <c r="A277" s="44"/>
      <c r="B277" s="43"/>
      <c r="C277" s="43"/>
      <c r="D277" s="43"/>
      <c r="E277" s="43"/>
      <c r="F277" s="44"/>
      <c r="G277" s="47"/>
      <c r="H277" s="24"/>
      <c r="I277" s="28"/>
      <c r="J277" s="28"/>
      <c r="K277" s="27"/>
      <c r="L277" s="47"/>
      <c r="M277" s="30" t="str">
        <f>IFERROR(__xludf.DUMMYFUNCTION("IF(J277="""","""",IF(A277=""SELL"",(I277-J277-K277/100)*H277*100, IF(A277=""BUY"",(J277-I277-K277/100)*H277*100, IF(regexmatch(A277,""Ass""),(J277-I277-K277/100)*H277*100, IF(A277=""SDI"",((J277-I277)*H277)-(K277), IF(A277="""",""""))))))"),"")</f>
        <v/>
      </c>
      <c r="N277" s="31" t="str">
        <f t="shared" si="1"/>
        <v/>
      </c>
      <c r="O277" s="32" t="str">
        <f t="shared" si="2"/>
        <v/>
      </c>
      <c r="P277" s="33" t="str">
        <f t="shared" si="3"/>
        <v/>
      </c>
      <c r="Q277" s="34" t="str">
        <f t="shared" si="4"/>
        <v/>
      </c>
      <c r="R277" s="39"/>
    </row>
    <row r="278">
      <c r="A278" s="40"/>
      <c r="B278" s="13"/>
      <c r="C278" s="13"/>
      <c r="D278" s="13"/>
      <c r="E278" s="13"/>
      <c r="F278" s="40"/>
      <c r="G278" s="46"/>
      <c r="H278" s="11"/>
      <c r="I278" s="16"/>
      <c r="J278" s="16"/>
      <c r="K278" s="15"/>
      <c r="L278" s="46"/>
      <c r="M278" s="18" t="str">
        <f>IFERROR(__xludf.DUMMYFUNCTION("IF(J278="""","""",IF(A278=""SELL"",(I278-J278-K278/100)*H278*100, IF(A278=""BUY"",(J278-I278-K278/100)*H278*100, IF(regexmatch(A278,""Ass""),(J278-I278-K278/100)*H278*100, IF(A278=""SDI"",((J278-I278)*H278)-(K278), IF(A278="""",""""))))))"),"")</f>
        <v/>
      </c>
      <c r="N278" s="19" t="str">
        <f t="shared" si="1"/>
        <v/>
      </c>
      <c r="O278" s="20" t="str">
        <f t="shared" si="2"/>
        <v/>
      </c>
      <c r="P278" s="21" t="str">
        <f t="shared" si="3"/>
        <v/>
      </c>
      <c r="Q278" s="22" t="str">
        <f t="shared" si="4"/>
        <v/>
      </c>
      <c r="R278" s="23"/>
    </row>
    <row r="279">
      <c r="A279" s="44"/>
      <c r="B279" s="43"/>
      <c r="C279" s="43"/>
      <c r="D279" s="43"/>
      <c r="E279" s="43"/>
      <c r="F279" s="44"/>
      <c r="G279" s="47"/>
      <c r="H279" s="24"/>
      <c r="I279" s="28"/>
      <c r="J279" s="28"/>
      <c r="K279" s="27"/>
      <c r="L279" s="47"/>
      <c r="M279" s="30" t="str">
        <f>IFERROR(__xludf.DUMMYFUNCTION("IF(J279="""","""",IF(A279=""SELL"",(I279-J279-K279/100)*H279*100, IF(A279=""BUY"",(J279-I279-K279/100)*H279*100, IF(regexmatch(A279,""Ass""),(J279-I279-K279/100)*H279*100, IF(A279=""SDI"",((J279-I279)*H279)-(K279), IF(A279="""",""""))))))"),"")</f>
        <v/>
      </c>
      <c r="N279" s="31" t="str">
        <f t="shared" si="1"/>
        <v/>
      </c>
      <c r="O279" s="32" t="str">
        <f t="shared" si="2"/>
        <v/>
      </c>
      <c r="P279" s="33" t="str">
        <f t="shared" si="3"/>
        <v/>
      </c>
      <c r="Q279" s="34" t="str">
        <f t="shared" si="4"/>
        <v/>
      </c>
      <c r="R279" s="39"/>
    </row>
    <row r="280">
      <c r="A280" s="40"/>
      <c r="B280" s="13"/>
      <c r="C280" s="13"/>
      <c r="D280" s="13"/>
      <c r="E280" s="13"/>
      <c r="F280" s="40"/>
      <c r="G280" s="46"/>
      <c r="H280" s="11"/>
      <c r="I280" s="16"/>
      <c r="J280" s="16"/>
      <c r="K280" s="15"/>
      <c r="L280" s="46"/>
      <c r="M280" s="18" t="str">
        <f>IFERROR(__xludf.DUMMYFUNCTION("IF(J280="""","""",IF(A280=""SELL"",(I280-J280-K280/100)*H280*100, IF(A280=""BUY"",(J280-I280-K280/100)*H280*100, IF(regexmatch(A280,""Ass""),(J280-I280-K280/100)*H280*100, IF(A280=""SDI"",((J280-I280)*H280)-(K280), IF(A280="""",""""))))))"),"")</f>
        <v/>
      </c>
      <c r="N280" s="19" t="str">
        <f t="shared" si="1"/>
        <v/>
      </c>
      <c r="O280" s="20" t="str">
        <f t="shared" si="2"/>
        <v/>
      </c>
      <c r="P280" s="21" t="str">
        <f t="shared" si="3"/>
        <v/>
      </c>
      <c r="Q280" s="22" t="str">
        <f t="shared" si="4"/>
        <v/>
      </c>
      <c r="R280" s="23"/>
    </row>
    <row r="281">
      <c r="A281" s="44"/>
      <c r="B281" s="43"/>
      <c r="C281" s="43"/>
      <c r="D281" s="43"/>
      <c r="E281" s="43"/>
      <c r="F281" s="44"/>
      <c r="G281" s="47"/>
      <c r="H281" s="24"/>
      <c r="I281" s="28"/>
      <c r="J281" s="28"/>
      <c r="K281" s="27"/>
      <c r="L281" s="47"/>
      <c r="M281" s="30" t="str">
        <f>IFERROR(__xludf.DUMMYFUNCTION("IF(J281="""","""",IF(A281=""SELL"",(I281-J281-K281/100)*H281*100, IF(A281=""BUY"",(J281-I281-K281/100)*H281*100, IF(regexmatch(A281,""Ass""),(J281-I281-K281/100)*H281*100, IF(A281=""SDI"",((J281-I281)*H281)-(K281), IF(A281="""",""""))))))"),"")</f>
        <v/>
      </c>
      <c r="N281" s="31" t="str">
        <f t="shared" si="1"/>
        <v/>
      </c>
      <c r="O281" s="32" t="str">
        <f t="shared" si="2"/>
        <v/>
      </c>
      <c r="P281" s="33" t="str">
        <f t="shared" si="3"/>
        <v/>
      </c>
      <c r="Q281" s="34" t="str">
        <f t="shared" si="4"/>
        <v/>
      </c>
      <c r="R281" s="39"/>
    </row>
    <row r="282">
      <c r="A282" s="40"/>
      <c r="B282" s="13"/>
      <c r="C282" s="13"/>
      <c r="D282" s="13"/>
      <c r="E282" s="13"/>
      <c r="F282" s="40"/>
      <c r="G282" s="46"/>
      <c r="H282" s="11"/>
      <c r="I282" s="16"/>
      <c r="J282" s="16"/>
      <c r="K282" s="15"/>
      <c r="L282" s="46"/>
      <c r="M282" s="18" t="str">
        <f>IFERROR(__xludf.DUMMYFUNCTION("IF(J282="""","""",IF(A282=""SELL"",(I282-J282-K282/100)*H282*100, IF(A282=""BUY"",(J282-I282-K282/100)*H282*100, IF(regexmatch(A282,""Ass""),(J282-I282-K282/100)*H282*100, IF(A282=""SDI"",((J282-I282)*H282)-(K282), IF(A282="""",""""))))))"),"")</f>
        <v/>
      </c>
      <c r="N282" s="19" t="str">
        <f t="shared" si="1"/>
        <v/>
      </c>
      <c r="O282" s="20" t="str">
        <f t="shared" si="2"/>
        <v/>
      </c>
      <c r="P282" s="21" t="str">
        <f t="shared" si="3"/>
        <v/>
      </c>
      <c r="Q282" s="22" t="str">
        <f t="shared" si="4"/>
        <v/>
      </c>
      <c r="R282" s="23"/>
    </row>
    <row r="283">
      <c r="A283" s="44"/>
      <c r="B283" s="43"/>
      <c r="C283" s="43"/>
      <c r="D283" s="43"/>
      <c r="E283" s="43"/>
      <c r="F283" s="44"/>
      <c r="G283" s="47"/>
      <c r="H283" s="24"/>
      <c r="I283" s="28"/>
      <c r="J283" s="28"/>
      <c r="K283" s="27"/>
      <c r="L283" s="47"/>
      <c r="M283" s="30" t="str">
        <f>IFERROR(__xludf.DUMMYFUNCTION("IF(J283="""","""",IF(A283=""SELL"",(I283-J283-K283/100)*H283*100, IF(A283=""BUY"",(J283-I283-K283/100)*H283*100, IF(regexmatch(A283,""Ass""),(J283-I283-K283/100)*H283*100, IF(A283=""SDI"",((J283-I283)*H283)-(K283), IF(A283="""",""""))))))"),"")</f>
        <v/>
      </c>
      <c r="N283" s="31" t="str">
        <f t="shared" si="1"/>
        <v/>
      </c>
      <c r="O283" s="32" t="str">
        <f t="shared" si="2"/>
        <v/>
      </c>
      <c r="P283" s="33" t="str">
        <f t="shared" si="3"/>
        <v/>
      </c>
      <c r="Q283" s="34" t="str">
        <f t="shared" si="4"/>
        <v/>
      </c>
      <c r="R283" s="39"/>
    </row>
    <row r="284">
      <c r="A284" s="40"/>
      <c r="B284" s="13"/>
      <c r="C284" s="13"/>
      <c r="D284" s="13"/>
      <c r="E284" s="13"/>
      <c r="F284" s="40"/>
      <c r="G284" s="46"/>
      <c r="H284" s="11"/>
      <c r="I284" s="16"/>
      <c r="J284" s="16"/>
      <c r="K284" s="15"/>
      <c r="L284" s="46"/>
      <c r="M284" s="18" t="str">
        <f>IFERROR(__xludf.DUMMYFUNCTION("IF(J284="""","""",IF(A284=""SELL"",(I284-J284-K284/100)*H284*100, IF(A284=""BUY"",(J284-I284-K284/100)*H284*100, IF(regexmatch(A284,""Ass""),(J284-I284-K284/100)*H284*100, IF(A284=""SDI"",((J284-I284)*H284)-(K284), IF(A284="""",""""))))))"),"")</f>
        <v/>
      </c>
      <c r="N284" s="19" t="str">
        <f t="shared" si="1"/>
        <v/>
      </c>
      <c r="O284" s="20" t="str">
        <f t="shared" si="2"/>
        <v/>
      </c>
      <c r="P284" s="21" t="str">
        <f t="shared" si="3"/>
        <v/>
      </c>
      <c r="Q284" s="22" t="str">
        <f t="shared" si="4"/>
        <v/>
      </c>
      <c r="R284" s="23"/>
    </row>
    <row r="285">
      <c r="A285" s="44"/>
      <c r="B285" s="43"/>
      <c r="C285" s="43"/>
      <c r="D285" s="43"/>
      <c r="E285" s="43"/>
      <c r="F285" s="44"/>
      <c r="G285" s="47"/>
      <c r="H285" s="24"/>
      <c r="I285" s="28"/>
      <c r="J285" s="28"/>
      <c r="K285" s="27"/>
      <c r="L285" s="47"/>
      <c r="M285" s="30" t="str">
        <f>IFERROR(__xludf.DUMMYFUNCTION("IF(J285="""","""",IF(A285=""SELL"",(I285-J285-K285/100)*H285*100, IF(A285=""BUY"",(J285-I285-K285/100)*H285*100, IF(regexmatch(A285,""Ass""),(J285-I285-K285/100)*H285*100, IF(A285=""SDI"",((J285-I285)*H285)-(K285), IF(A285="""",""""))))))"),"")</f>
        <v/>
      </c>
      <c r="N285" s="31" t="str">
        <f t="shared" si="1"/>
        <v/>
      </c>
      <c r="O285" s="32" t="str">
        <f t="shared" si="2"/>
        <v/>
      </c>
      <c r="P285" s="33" t="str">
        <f t="shared" si="3"/>
        <v/>
      </c>
      <c r="Q285" s="34" t="str">
        <f t="shared" si="4"/>
        <v/>
      </c>
      <c r="R285" s="39"/>
    </row>
    <row r="286">
      <c r="A286" s="40"/>
      <c r="B286" s="13"/>
      <c r="C286" s="13"/>
      <c r="D286" s="13"/>
      <c r="E286" s="13"/>
      <c r="F286" s="40"/>
      <c r="G286" s="46"/>
      <c r="H286" s="11"/>
      <c r="I286" s="16"/>
      <c r="J286" s="16"/>
      <c r="K286" s="15"/>
      <c r="L286" s="46"/>
      <c r="M286" s="18" t="str">
        <f>IFERROR(__xludf.DUMMYFUNCTION("IF(J286="""","""",IF(A286=""SELL"",(I286-J286-K286/100)*H286*100, IF(A286=""BUY"",(J286-I286-K286/100)*H286*100, IF(regexmatch(A286,""Ass""),(J286-I286-K286/100)*H286*100, IF(A286=""SDI"",((J286-I286)*H286)-(K286), IF(A286="""",""""))))))"),"")</f>
        <v/>
      </c>
      <c r="N286" s="19" t="str">
        <f t="shared" si="1"/>
        <v/>
      </c>
      <c r="O286" s="20" t="str">
        <f t="shared" si="2"/>
        <v/>
      </c>
      <c r="P286" s="21" t="str">
        <f t="shared" si="3"/>
        <v/>
      </c>
      <c r="Q286" s="22" t="str">
        <f t="shared" si="4"/>
        <v/>
      </c>
      <c r="R286" s="23"/>
    </row>
    <row r="287">
      <c r="A287" s="44"/>
      <c r="B287" s="43"/>
      <c r="C287" s="43"/>
      <c r="D287" s="43"/>
      <c r="E287" s="43"/>
      <c r="F287" s="44"/>
      <c r="G287" s="47"/>
      <c r="H287" s="24"/>
      <c r="I287" s="28"/>
      <c r="J287" s="28"/>
      <c r="K287" s="27"/>
      <c r="L287" s="47"/>
      <c r="M287" s="30" t="str">
        <f>IFERROR(__xludf.DUMMYFUNCTION("IF(J287="""","""",IF(A287=""SELL"",(I287-J287-K287/100)*H287*100, IF(A287=""BUY"",(J287-I287-K287/100)*H287*100, IF(regexmatch(A287,""Ass""),(J287-I287-K287/100)*H287*100, IF(A287=""SDI"",((J287-I287)*H287)-(K287), IF(A287="""",""""))))))"),"")</f>
        <v/>
      </c>
      <c r="N287" s="31" t="str">
        <f t="shared" si="1"/>
        <v/>
      </c>
      <c r="O287" s="32" t="str">
        <f t="shared" si="2"/>
        <v/>
      </c>
      <c r="P287" s="33" t="str">
        <f t="shared" si="3"/>
        <v/>
      </c>
      <c r="Q287" s="34" t="str">
        <f t="shared" si="4"/>
        <v/>
      </c>
      <c r="R287" s="39"/>
    </row>
    <row r="288">
      <c r="A288" s="40"/>
      <c r="B288" s="13"/>
      <c r="C288" s="13"/>
      <c r="D288" s="13"/>
      <c r="E288" s="13"/>
      <c r="F288" s="40"/>
      <c r="G288" s="46"/>
      <c r="H288" s="11"/>
      <c r="I288" s="16"/>
      <c r="J288" s="16"/>
      <c r="K288" s="15"/>
      <c r="L288" s="46"/>
      <c r="M288" s="18" t="str">
        <f>IFERROR(__xludf.DUMMYFUNCTION("IF(J288="""","""",IF(A288=""SELL"",(I288-J288-K288/100)*H288*100, IF(A288=""BUY"",(J288-I288-K288/100)*H288*100, IF(regexmatch(A288,""Ass""),(J288-I288-K288/100)*H288*100, IF(A288=""SDI"",((J288-I288)*H288)-(K288), IF(A288="""",""""))))))"),"")</f>
        <v/>
      </c>
      <c r="N288" s="19" t="str">
        <f t="shared" si="1"/>
        <v/>
      </c>
      <c r="O288" s="20" t="str">
        <f t="shared" si="2"/>
        <v/>
      </c>
      <c r="P288" s="21" t="str">
        <f t="shared" si="3"/>
        <v/>
      </c>
      <c r="Q288" s="22" t="str">
        <f t="shared" si="4"/>
        <v/>
      </c>
      <c r="R288" s="23"/>
    </row>
    <row r="289">
      <c r="A289" s="44"/>
      <c r="B289" s="43"/>
      <c r="C289" s="43"/>
      <c r="D289" s="43"/>
      <c r="E289" s="43"/>
      <c r="F289" s="44"/>
      <c r="G289" s="47"/>
      <c r="H289" s="24"/>
      <c r="I289" s="28"/>
      <c r="J289" s="28"/>
      <c r="K289" s="27"/>
      <c r="L289" s="47"/>
      <c r="M289" s="30" t="str">
        <f>IFERROR(__xludf.DUMMYFUNCTION("IF(J289="""","""",IF(A289=""SELL"",(I289-J289-K289/100)*H289*100, IF(A289=""BUY"",(J289-I289-K289/100)*H289*100, IF(regexmatch(A289,""Ass""),(J289-I289-K289/100)*H289*100, IF(A289=""SDI"",((J289-I289)*H289)-(K289), IF(A289="""",""""))))))"),"")</f>
        <v/>
      </c>
      <c r="N289" s="31" t="str">
        <f t="shared" si="1"/>
        <v/>
      </c>
      <c r="O289" s="32" t="str">
        <f t="shared" si="2"/>
        <v/>
      </c>
      <c r="P289" s="33" t="str">
        <f t="shared" si="3"/>
        <v/>
      </c>
      <c r="Q289" s="34" t="str">
        <f t="shared" si="4"/>
        <v/>
      </c>
      <c r="R289" s="39"/>
    </row>
    <row r="290">
      <c r="A290" s="40"/>
      <c r="B290" s="13"/>
      <c r="C290" s="13"/>
      <c r="D290" s="13"/>
      <c r="E290" s="13"/>
      <c r="F290" s="40"/>
      <c r="G290" s="46"/>
      <c r="H290" s="11"/>
      <c r="I290" s="16"/>
      <c r="J290" s="16"/>
      <c r="K290" s="15"/>
      <c r="L290" s="46"/>
      <c r="M290" s="18" t="str">
        <f>IFERROR(__xludf.DUMMYFUNCTION("IF(J290="""","""",IF(A290=""SELL"",(I290-J290-K290/100)*H290*100, IF(A290=""BUY"",(J290-I290-K290/100)*H290*100, IF(regexmatch(A290,""Ass""),(J290-I290-K290/100)*H290*100, IF(A290=""SDI"",((J290-I290)*H290)-(K290), IF(A290="""",""""))))))"),"")</f>
        <v/>
      </c>
      <c r="N290" s="19" t="str">
        <f t="shared" si="1"/>
        <v/>
      </c>
      <c r="O290" s="20" t="str">
        <f t="shared" si="2"/>
        <v/>
      </c>
      <c r="P290" s="21" t="str">
        <f t="shared" si="3"/>
        <v/>
      </c>
      <c r="Q290" s="22" t="str">
        <f t="shared" si="4"/>
        <v/>
      </c>
      <c r="R290" s="23"/>
    </row>
    <row r="291">
      <c r="A291" s="44"/>
      <c r="B291" s="43"/>
      <c r="C291" s="43"/>
      <c r="D291" s="43"/>
      <c r="E291" s="43"/>
      <c r="F291" s="44"/>
      <c r="G291" s="47"/>
      <c r="H291" s="24"/>
      <c r="I291" s="28"/>
      <c r="J291" s="28"/>
      <c r="K291" s="27"/>
      <c r="L291" s="47"/>
      <c r="M291" s="30" t="str">
        <f>IFERROR(__xludf.DUMMYFUNCTION("IF(J291="""","""",IF(A291=""SELL"",(I291-J291-K291/100)*H291*100, IF(A291=""BUY"",(J291-I291-K291/100)*H291*100, IF(regexmatch(A291,""Ass""),(J291-I291-K291/100)*H291*100, IF(A291=""SDI"",((J291-I291)*H291)-(K291), IF(A291="""",""""))))))"),"")</f>
        <v/>
      </c>
      <c r="N291" s="31" t="str">
        <f t="shared" si="1"/>
        <v/>
      </c>
      <c r="O291" s="32" t="str">
        <f t="shared" si="2"/>
        <v/>
      </c>
      <c r="P291" s="33" t="str">
        <f t="shared" si="3"/>
        <v/>
      </c>
      <c r="Q291" s="34" t="str">
        <f t="shared" si="4"/>
        <v/>
      </c>
      <c r="R291" s="39"/>
    </row>
    <row r="292">
      <c r="A292" s="40"/>
      <c r="B292" s="13"/>
      <c r="C292" s="13"/>
      <c r="D292" s="13"/>
      <c r="E292" s="13"/>
      <c r="F292" s="40"/>
      <c r="G292" s="46"/>
      <c r="H292" s="11"/>
      <c r="I292" s="16"/>
      <c r="J292" s="16"/>
      <c r="K292" s="15"/>
      <c r="L292" s="46"/>
      <c r="M292" s="18" t="str">
        <f>IFERROR(__xludf.DUMMYFUNCTION("IF(J292="""","""",IF(A292=""SELL"",(I292-J292-K292/100)*H292*100, IF(A292=""BUY"",(J292-I292-K292/100)*H292*100, IF(regexmatch(A292,""Ass""),(J292-I292-K292/100)*H292*100, IF(A292=""SDI"",((J292-I292)*H292)-(K292), IF(A292="""",""""))))))"),"")</f>
        <v/>
      </c>
      <c r="N292" s="19" t="str">
        <f t="shared" si="1"/>
        <v/>
      </c>
      <c r="O292" s="20" t="str">
        <f t="shared" si="2"/>
        <v/>
      </c>
      <c r="P292" s="21" t="str">
        <f t="shared" si="3"/>
        <v/>
      </c>
      <c r="Q292" s="22" t="str">
        <f t="shared" si="4"/>
        <v/>
      </c>
      <c r="R292" s="23"/>
    </row>
    <row r="293">
      <c r="A293" s="44"/>
      <c r="B293" s="43"/>
      <c r="C293" s="43"/>
      <c r="D293" s="43"/>
      <c r="E293" s="43"/>
      <c r="F293" s="44"/>
      <c r="G293" s="47"/>
      <c r="H293" s="24"/>
      <c r="I293" s="28"/>
      <c r="J293" s="28"/>
      <c r="K293" s="27"/>
      <c r="L293" s="47"/>
      <c r="M293" s="30" t="str">
        <f>IFERROR(__xludf.DUMMYFUNCTION("IF(J293="""","""",IF(A293=""SELL"",(I293-J293-K293/100)*H293*100, IF(A293=""BUY"",(J293-I293-K293/100)*H293*100, IF(regexmatch(A293,""Ass""),(J293-I293-K293/100)*H293*100, IF(A293=""SDI"",((J293-I293)*H293)-(K293), IF(A293="""",""""))))))"),"")</f>
        <v/>
      </c>
      <c r="N293" s="31" t="str">
        <f t="shared" si="1"/>
        <v/>
      </c>
      <c r="O293" s="32" t="str">
        <f t="shared" si="2"/>
        <v/>
      </c>
      <c r="P293" s="33" t="str">
        <f t="shared" si="3"/>
        <v/>
      </c>
      <c r="Q293" s="34" t="str">
        <f t="shared" si="4"/>
        <v/>
      </c>
      <c r="R293" s="39"/>
    </row>
    <row r="294">
      <c r="A294" s="40"/>
      <c r="B294" s="13"/>
      <c r="C294" s="13"/>
      <c r="D294" s="13"/>
      <c r="E294" s="13"/>
      <c r="F294" s="40"/>
      <c r="G294" s="46"/>
      <c r="H294" s="11"/>
      <c r="I294" s="16"/>
      <c r="J294" s="16"/>
      <c r="K294" s="15"/>
      <c r="L294" s="46"/>
      <c r="M294" s="18" t="str">
        <f>IFERROR(__xludf.DUMMYFUNCTION("IF(J294="""","""",IF(A294=""SELL"",(I294-J294-K294/100)*H294*100, IF(A294=""BUY"",(J294-I294-K294/100)*H294*100, IF(regexmatch(A294,""Ass""),(J294-I294-K294/100)*H294*100, IF(A294=""SDI"",((J294-I294)*H294)-(K294), IF(A294="""",""""))))))"),"")</f>
        <v/>
      </c>
      <c r="N294" s="19" t="str">
        <f t="shared" si="1"/>
        <v/>
      </c>
      <c r="O294" s="20" t="str">
        <f t="shared" si="2"/>
        <v/>
      </c>
      <c r="P294" s="21" t="str">
        <f t="shared" si="3"/>
        <v/>
      </c>
      <c r="Q294" s="22" t="str">
        <f t="shared" si="4"/>
        <v/>
      </c>
      <c r="R294" s="23"/>
    </row>
    <row r="295">
      <c r="A295" s="44"/>
      <c r="B295" s="43"/>
      <c r="C295" s="43"/>
      <c r="D295" s="43"/>
      <c r="E295" s="43"/>
      <c r="F295" s="44"/>
      <c r="G295" s="47"/>
      <c r="H295" s="24"/>
      <c r="I295" s="28"/>
      <c r="J295" s="28"/>
      <c r="K295" s="27"/>
      <c r="L295" s="47"/>
      <c r="M295" s="30" t="str">
        <f>IFERROR(__xludf.DUMMYFUNCTION("IF(J295="""","""",IF(A295=""SELL"",(I295-J295-K295/100)*H295*100, IF(A295=""BUY"",(J295-I295-K295/100)*H295*100, IF(regexmatch(A295,""Ass""),(J295-I295-K295/100)*H295*100, IF(A295=""SDI"",((J295-I295)*H295)-(K295), IF(A295="""",""""))))))"),"")</f>
        <v/>
      </c>
      <c r="N295" s="31" t="str">
        <f t="shared" si="1"/>
        <v/>
      </c>
      <c r="O295" s="32" t="str">
        <f t="shared" si="2"/>
        <v/>
      </c>
      <c r="P295" s="33" t="str">
        <f t="shared" si="3"/>
        <v/>
      </c>
      <c r="Q295" s="34" t="str">
        <f t="shared" si="4"/>
        <v/>
      </c>
      <c r="R295" s="39"/>
    </row>
    <row r="296">
      <c r="A296" s="40"/>
      <c r="B296" s="13"/>
      <c r="C296" s="13"/>
      <c r="D296" s="13"/>
      <c r="E296" s="13"/>
      <c r="F296" s="40"/>
      <c r="G296" s="46"/>
      <c r="H296" s="11"/>
      <c r="I296" s="16"/>
      <c r="J296" s="16"/>
      <c r="K296" s="15"/>
      <c r="L296" s="46"/>
      <c r="M296" s="18" t="str">
        <f>IFERROR(__xludf.DUMMYFUNCTION("IF(J296="""","""",IF(A296=""SELL"",(I296-J296-K296/100)*H296*100, IF(A296=""BUY"",(J296-I296-K296/100)*H296*100, IF(regexmatch(A296,""Ass""),(J296-I296-K296/100)*H296*100, IF(A296=""SDI"",((J296-I296)*H296)-(K296), IF(A296="""",""""))))))"),"")</f>
        <v/>
      </c>
      <c r="N296" s="19" t="str">
        <f t="shared" si="1"/>
        <v/>
      </c>
      <c r="O296" s="20" t="str">
        <f t="shared" si="2"/>
        <v/>
      </c>
      <c r="P296" s="21" t="str">
        <f t="shared" si="3"/>
        <v/>
      </c>
      <c r="Q296" s="22" t="str">
        <f t="shared" si="4"/>
        <v/>
      </c>
      <c r="R296" s="23"/>
    </row>
    <row r="297">
      <c r="A297" s="44"/>
      <c r="B297" s="43"/>
      <c r="C297" s="43"/>
      <c r="D297" s="43"/>
      <c r="E297" s="43"/>
      <c r="F297" s="44"/>
      <c r="G297" s="47"/>
      <c r="H297" s="24"/>
      <c r="I297" s="28"/>
      <c r="J297" s="28"/>
      <c r="K297" s="27"/>
      <c r="L297" s="47"/>
      <c r="M297" s="30" t="str">
        <f>IFERROR(__xludf.DUMMYFUNCTION("IF(J297="""","""",IF(A297=""SELL"",(I297-J297-K297/100)*H297*100, IF(A297=""BUY"",(J297-I297-K297/100)*H297*100, IF(regexmatch(A297,""Ass""),(J297-I297-K297/100)*H297*100, IF(A297=""SDI"",((J297-I297)*H297)-(K297), IF(A297="""",""""))))))"),"")</f>
        <v/>
      </c>
      <c r="N297" s="31" t="str">
        <f t="shared" si="1"/>
        <v/>
      </c>
      <c r="O297" s="32" t="str">
        <f t="shared" si="2"/>
        <v/>
      </c>
      <c r="P297" s="33" t="str">
        <f t="shared" si="3"/>
        <v/>
      </c>
      <c r="Q297" s="34" t="str">
        <f t="shared" si="4"/>
        <v/>
      </c>
      <c r="R297" s="39"/>
    </row>
    <row r="298">
      <c r="A298" s="40"/>
      <c r="B298" s="13"/>
      <c r="C298" s="13"/>
      <c r="D298" s="13"/>
      <c r="E298" s="13"/>
      <c r="F298" s="40"/>
      <c r="G298" s="46"/>
      <c r="H298" s="11"/>
      <c r="I298" s="16"/>
      <c r="J298" s="16"/>
      <c r="K298" s="15"/>
      <c r="L298" s="46"/>
      <c r="M298" s="18" t="str">
        <f>IFERROR(__xludf.DUMMYFUNCTION("IF(J298="""","""",IF(A298=""SELL"",(I298-J298-K298/100)*H298*100, IF(A298=""BUY"",(J298-I298-K298/100)*H298*100, IF(regexmatch(A298,""Ass""),(J298-I298-K298/100)*H298*100, IF(A298=""SDI"",((J298-I298)*H298)-(K298), IF(A298="""",""""))))))"),"")</f>
        <v/>
      </c>
      <c r="N298" s="19" t="str">
        <f t="shared" si="1"/>
        <v/>
      </c>
      <c r="O298" s="20" t="str">
        <f t="shared" si="2"/>
        <v/>
      </c>
      <c r="P298" s="21" t="str">
        <f t="shared" si="3"/>
        <v/>
      </c>
      <c r="Q298" s="22" t="str">
        <f t="shared" si="4"/>
        <v/>
      </c>
      <c r="R298" s="23"/>
    </row>
    <row r="299">
      <c r="A299" s="44"/>
      <c r="B299" s="43"/>
      <c r="C299" s="43"/>
      <c r="D299" s="43"/>
      <c r="E299" s="43"/>
      <c r="F299" s="44"/>
      <c r="G299" s="47"/>
      <c r="H299" s="24"/>
      <c r="I299" s="28"/>
      <c r="J299" s="28"/>
      <c r="K299" s="27"/>
      <c r="L299" s="47"/>
      <c r="M299" s="30" t="str">
        <f>IFERROR(__xludf.DUMMYFUNCTION("IF(J299="""","""",IF(A299=""SELL"",(I299-J299-K299/100)*H299*100, IF(A299=""BUY"",(J299-I299-K299/100)*H299*100, IF(regexmatch(A299,""Ass""),(J299-I299-K299/100)*H299*100, IF(A299=""SDI"",((J299-I299)*H299)-(K299), IF(A299="""",""""))))))"),"")</f>
        <v/>
      </c>
      <c r="N299" s="31" t="str">
        <f t="shared" si="1"/>
        <v/>
      </c>
      <c r="O299" s="32" t="str">
        <f t="shared" si="2"/>
        <v/>
      </c>
      <c r="P299" s="33" t="str">
        <f t="shared" si="3"/>
        <v/>
      </c>
      <c r="Q299" s="34" t="str">
        <f t="shared" si="4"/>
        <v/>
      </c>
      <c r="R299" s="39"/>
    </row>
    <row r="300">
      <c r="A300" s="40"/>
      <c r="B300" s="13"/>
      <c r="C300" s="13"/>
      <c r="D300" s="13"/>
      <c r="E300" s="13"/>
      <c r="F300" s="40"/>
      <c r="G300" s="46"/>
      <c r="H300" s="11"/>
      <c r="I300" s="16"/>
      <c r="J300" s="16"/>
      <c r="K300" s="15"/>
      <c r="L300" s="46"/>
      <c r="M300" s="18" t="str">
        <f>IFERROR(__xludf.DUMMYFUNCTION("IF(J300="""","""",IF(A300=""SELL"",(I300-J300-K300/100)*H300*100, IF(A300=""BUY"",(J300-I300-K300/100)*H300*100, IF(regexmatch(A300,""Ass""),(J300-I300-K300/100)*H300*100, IF(A300=""SDI"",((J300-I300)*H300)-(K300), IF(A300="""",""""))))))"),"")</f>
        <v/>
      </c>
      <c r="N300" s="19" t="str">
        <f t="shared" si="1"/>
        <v/>
      </c>
      <c r="O300" s="20" t="str">
        <f t="shared" si="2"/>
        <v/>
      </c>
      <c r="P300" s="21" t="str">
        <f t="shared" si="3"/>
        <v/>
      </c>
      <c r="Q300" s="22" t="str">
        <f t="shared" si="4"/>
        <v/>
      </c>
      <c r="R300" s="23"/>
    </row>
    <row r="301">
      <c r="A301" s="44"/>
      <c r="B301" s="43"/>
      <c r="C301" s="43"/>
      <c r="D301" s="43"/>
      <c r="E301" s="43"/>
      <c r="F301" s="44"/>
      <c r="G301" s="47"/>
      <c r="H301" s="24"/>
      <c r="I301" s="28"/>
      <c r="J301" s="28"/>
      <c r="K301" s="27"/>
      <c r="L301" s="47"/>
      <c r="M301" s="30" t="str">
        <f>IFERROR(__xludf.DUMMYFUNCTION("IF(J301="""","""",IF(A301=""SELL"",(I301-J301-K301/100)*H301*100, IF(A301=""BUY"",(J301-I301-K301/100)*H301*100, IF(regexmatch(A301,""Ass""),(J301-I301-K301/100)*H301*100, IF(A301=""SDI"",((J301-I301)*H301)-(K301), IF(A301="""",""""))))))"),"")</f>
        <v/>
      </c>
      <c r="N301" s="31" t="str">
        <f t="shared" si="1"/>
        <v/>
      </c>
      <c r="O301" s="32" t="str">
        <f t="shared" si="2"/>
        <v/>
      </c>
      <c r="P301" s="33" t="str">
        <f t="shared" si="3"/>
        <v/>
      </c>
      <c r="Q301" s="34" t="str">
        <f t="shared" si="4"/>
        <v/>
      </c>
      <c r="R301" s="39"/>
    </row>
    <row r="302">
      <c r="A302" s="40"/>
      <c r="B302" s="13"/>
      <c r="C302" s="13"/>
      <c r="D302" s="13"/>
      <c r="E302" s="13"/>
      <c r="F302" s="40"/>
      <c r="G302" s="46"/>
      <c r="H302" s="11"/>
      <c r="I302" s="16"/>
      <c r="J302" s="16"/>
      <c r="K302" s="15"/>
      <c r="L302" s="46"/>
      <c r="M302" s="18" t="str">
        <f>IFERROR(__xludf.DUMMYFUNCTION("IF(J302="""","""",IF(A302=""SELL"",(I302-J302-K302/100)*H302*100, IF(A302=""BUY"",(J302-I302-K302/100)*H302*100, IF(regexmatch(A302,""Ass""),(J302-I302-K302/100)*H302*100, IF(A302=""SDI"",((J302-I302)*H302)-(K302), IF(A302="""",""""))))))"),"")</f>
        <v/>
      </c>
      <c r="N302" s="19" t="str">
        <f t="shared" si="1"/>
        <v/>
      </c>
      <c r="O302" s="20" t="str">
        <f t="shared" si="2"/>
        <v/>
      </c>
      <c r="P302" s="21" t="str">
        <f t="shared" si="3"/>
        <v/>
      </c>
      <c r="Q302" s="22" t="str">
        <f t="shared" si="4"/>
        <v/>
      </c>
      <c r="R302" s="23"/>
    </row>
    <row r="303">
      <c r="A303" s="44"/>
      <c r="B303" s="43"/>
      <c r="C303" s="43"/>
      <c r="D303" s="43"/>
      <c r="E303" s="43"/>
      <c r="F303" s="44"/>
      <c r="G303" s="47"/>
      <c r="H303" s="24"/>
      <c r="I303" s="28"/>
      <c r="J303" s="28"/>
      <c r="K303" s="27"/>
      <c r="L303" s="47"/>
      <c r="M303" s="30" t="str">
        <f>IFERROR(__xludf.DUMMYFUNCTION("IF(J303="""","""",IF(A303=""SELL"",(I303-J303-K303/100)*H303*100, IF(A303=""BUY"",(J303-I303-K303/100)*H303*100, IF(regexmatch(A303,""Ass""),(J303-I303-K303/100)*H303*100, IF(A303=""SDI"",((J303-I303)*H303)-(K303), IF(A303="""",""""))))))"),"")</f>
        <v/>
      </c>
      <c r="N303" s="31" t="str">
        <f t="shared" si="1"/>
        <v/>
      </c>
      <c r="O303" s="32" t="str">
        <f t="shared" si="2"/>
        <v/>
      </c>
      <c r="P303" s="33" t="str">
        <f t="shared" si="3"/>
        <v/>
      </c>
      <c r="Q303" s="34" t="str">
        <f t="shared" si="4"/>
        <v/>
      </c>
      <c r="R303" s="39"/>
    </row>
    <row r="304">
      <c r="A304" s="40"/>
      <c r="B304" s="13"/>
      <c r="C304" s="13"/>
      <c r="D304" s="13"/>
      <c r="E304" s="13"/>
      <c r="F304" s="40"/>
      <c r="G304" s="46"/>
      <c r="H304" s="11"/>
      <c r="I304" s="16"/>
      <c r="J304" s="16"/>
      <c r="K304" s="15"/>
      <c r="L304" s="46"/>
      <c r="M304" s="18" t="str">
        <f>IFERROR(__xludf.DUMMYFUNCTION("IF(J304="""","""",IF(A304=""SELL"",(I304-J304-K304/100)*H304*100, IF(A304=""BUY"",(J304-I304-K304/100)*H304*100, IF(regexmatch(A304,""Ass""),(J304-I304-K304/100)*H304*100, IF(A304=""SDI"",((J304-I304)*H304)-(K304), IF(A304="""",""""))))))"),"")</f>
        <v/>
      </c>
      <c r="N304" s="19" t="str">
        <f t="shared" si="1"/>
        <v/>
      </c>
      <c r="O304" s="20" t="str">
        <f t="shared" si="2"/>
        <v/>
      </c>
      <c r="P304" s="21" t="str">
        <f t="shared" si="3"/>
        <v/>
      </c>
      <c r="Q304" s="22" t="str">
        <f t="shared" si="4"/>
        <v/>
      </c>
      <c r="R304" s="23"/>
    </row>
    <row r="305">
      <c r="A305" s="44"/>
      <c r="B305" s="43"/>
      <c r="C305" s="43"/>
      <c r="D305" s="43"/>
      <c r="E305" s="43"/>
      <c r="F305" s="44"/>
      <c r="G305" s="47"/>
      <c r="H305" s="24"/>
      <c r="I305" s="28"/>
      <c r="J305" s="28"/>
      <c r="K305" s="27"/>
      <c r="L305" s="47"/>
      <c r="M305" s="30" t="str">
        <f>IFERROR(__xludf.DUMMYFUNCTION("IF(J305="""","""",IF(A305=""SELL"",(I305-J305-K305/100)*H305*100, IF(A305=""BUY"",(J305-I305-K305/100)*H305*100, IF(regexmatch(A305,""Ass""),(J305-I305-K305/100)*H305*100, IF(A305=""SDI"",((J305-I305)*H305)-(K305), IF(A305="""",""""))))))"),"")</f>
        <v/>
      </c>
      <c r="N305" s="31" t="str">
        <f t="shared" si="1"/>
        <v/>
      </c>
      <c r="O305" s="32" t="str">
        <f t="shared" si="2"/>
        <v/>
      </c>
      <c r="P305" s="33" t="str">
        <f t="shared" si="3"/>
        <v/>
      </c>
      <c r="Q305" s="34" t="str">
        <f t="shared" si="4"/>
        <v/>
      </c>
      <c r="R305" s="39"/>
    </row>
    <row r="306">
      <c r="A306" s="40"/>
      <c r="B306" s="13"/>
      <c r="C306" s="13"/>
      <c r="D306" s="13"/>
      <c r="E306" s="13"/>
      <c r="F306" s="40"/>
      <c r="G306" s="46"/>
      <c r="H306" s="11"/>
      <c r="I306" s="16"/>
      <c r="J306" s="16"/>
      <c r="K306" s="15"/>
      <c r="L306" s="46"/>
      <c r="M306" s="18" t="str">
        <f>IFERROR(__xludf.DUMMYFUNCTION("IF(J306="""","""",IF(A306=""SELL"",(I306-J306-K306/100)*H306*100, IF(A306=""BUY"",(J306-I306-K306/100)*H306*100, IF(regexmatch(A306,""Ass""),(J306-I306-K306/100)*H306*100, IF(A306=""SDI"",((J306-I306)*H306)-(K306), IF(A306="""",""""))))))"),"")</f>
        <v/>
      </c>
      <c r="N306" s="19" t="str">
        <f t="shared" si="1"/>
        <v/>
      </c>
      <c r="O306" s="20" t="str">
        <f t="shared" si="2"/>
        <v/>
      </c>
      <c r="P306" s="21" t="str">
        <f t="shared" si="3"/>
        <v/>
      </c>
      <c r="Q306" s="22" t="str">
        <f t="shared" si="4"/>
        <v/>
      </c>
      <c r="R306" s="23"/>
    </row>
    <row r="307">
      <c r="A307" s="44"/>
      <c r="B307" s="43"/>
      <c r="C307" s="43"/>
      <c r="D307" s="43"/>
      <c r="E307" s="43"/>
      <c r="F307" s="44"/>
      <c r="G307" s="47"/>
      <c r="H307" s="24"/>
      <c r="I307" s="28"/>
      <c r="J307" s="28"/>
      <c r="K307" s="27"/>
      <c r="L307" s="47"/>
      <c r="M307" s="30" t="str">
        <f>IFERROR(__xludf.DUMMYFUNCTION("IF(J307="""","""",IF(A307=""SELL"",(I307-J307-K307/100)*H307*100, IF(A307=""BUY"",(J307-I307-K307/100)*H307*100, IF(regexmatch(A307,""Ass""),(J307-I307-K307/100)*H307*100, IF(A307=""SDI"",((J307-I307)*H307)-(K307), IF(A307="""",""""))))))"),"")</f>
        <v/>
      </c>
      <c r="N307" s="31" t="str">
        <f t="shared" si="1"/>
        <v/>
      </c>
      <c r="O307" s="32" t="str">
        <f t="shared" si="2"/>
        <v/>
      </c>
      <c r="P307" s="33" t="str">
        <f t="shared" si="3"/>
        <v/>
      </c>
      <c r="Q307" s="34" t="str">
        <f t="shared" si="4"/>
        <v/>
      </c>
      <c r="R307" s="39"/>
    </row>
    <row r="308">
      <c r="A308" s="40"/>
      <c r="B308" s="13"/>
      <c r="C308" s="13"/>
      <c r="D308" s="13"/>
      <c r="E308" s="13"/>
      <c r="F308" s="40"/>
      <c r="G308" s="46"/>
      <c r="H308" s="11"/>
      <c r="I308" s="16"/>
      <c r="J308" s="16"/>
      <c r="K308" s="15"/>
      <c r="L308" s="46"/>
      <c r="M308" s="18" t="str">
        <f>IFERROR(__xludf.DUMMYFUNCTION("IF(J308="""","""",IF(A308=""SELL"",(I308-J308-K308/100)*H308*100, IF(A308=""BUY"",(J308-I308-K308/100)*H308*100, IF(regexmatch(A308,""Ass""),(J308-I308-K308/100)*H308*100, IF(A308=""SDI"",((J308-I308)*H308)-(K308), IF(A308="""",""""))))))"),"")</f>
        <v/>
      </c>
      <c r="N308" s="19" t="str">
        <f t="shared" si="1"/>
        <v/>
      </c>
      <c r="O308" s="20" t="str">
        <f t="shared" si="2"/>
        <v/>
      </c>
      <c r="P308" s="21" t="str">
        <f t="shared" si="3"/>
        <v/>
      </c>
      <c r="Q308" s="22" t="str">
        <f t="shared" si="4"/>
        <v/>
      </c>
      <c r="R308" s="23"/>
    </row>
    <row r="309">
      <c r="A309" s="44"/>
      <c r="B309" s="43"/>
      <c r="C309" s="43"/>
      <c r="D309" s="43"/>
      <c r="E309" s="43"/>
      <c r="F309" s="44"/>
      <c r="G309" s="47"/>
      <c r="H309" s="24"/>
      <c r="I309" s="28"/>
      <c r="J309" s="28"/>
      <c r="K309" s="27"/>
      <c r="L309" s="47"/>
      <c r="M309" s="30" t="str">
        <f>IFERROR(__xludf.DUMMYFUNCTION("IF(J309="""","""",IF(A309=""SELL"",(I309-J309-K309/100)*H309*100, IF(A309=""BUY"",(J309-I309-K309/100)*H309*100, IF(regexmatch(A309,""Ass""),(J309-I309-K309/100)*H309*100, IF(A309=""SDI"",((J309-I309)*H309)-(K309), IF(A309="""",""""))))))"),"")</f>
        <v/>
      </c>
      <c r="N309" s="31" t="str">
        <f t="shared" si="1"/>
        <v/>
      </c>
      <c r="O309" s="32" t="str">
        <f t="shared" si="2"/>
        <v/>
      </c>
      <c r="P309" s="33" t="str">
        <f t="shared" si="3"/>
        <v/>
      </c>
      <c r="Q309" s="34" t="str">
        <f t="shared" si="4"/>
        <v/>
      </c>
      <c r="R309" s="39"/>
    </row>
    <row r="310">
      <c r="A310" s="40"/>
      <c r="B310" s="13"/>
      <c r="C310" s="13"/>
      <c r="D310" s="13"/>
      <c r="E310" s="13"/>
      <c r="F310" s="40"/>
      <c r="G310" s="46"/>
      <c r="H310" s="11"/>
      <c r="I310" s="16"/>
      <c r="J310" s="16"/>
      <c r="K310" s="15"/>
      <c r="L310" s="46"/>
      <c r="M310" s="18" t="str">
        <f>IFERROR(__xludf.DUMMYFUNCTION("IF(J310="""","""",IF(A310=""SELL"",(I310-J310-K310/100)*H310*100, IF(A310=""BUY"",(J310-I310-K310/100)*H310*100, IF(regexmatch(A310,""Ass""),(J310-I310-K310/100)*H310*100, IF(A310=""SDI"",((J310-I310)*H310)-(K310), IF(A310="""",""""))))))"),"")</f>
        <v/>
      </c>
      <c r="N310" s="19" t="str">
        <f t="shared" si="1"/>
        <v/>
      </c>
      <c r="O310" s="20" t="str">
        <f t="shared" si="2"/>
        <v/>
      </c>
      <c r="P310" s="21" t="str">
        <f t="shared" si="3"/>
        <v/>
      </c>
      <c r="Q310" s="22" t="str">
        <f t="shared" si="4"/>
        <v/>
      </c>
      <c r="R310" s="23"/>
    </row>
    <row r="311">
      <c r="A311" s="44"/>
      <c r="B311" s="43"/>
      <c r="C311" s="43"/>
      <c r="D311" s="43"/>
      <c r="E311" s="43"/>
      <c r="F311" s="44"/>
      <c r="G311" s="47"/>
      <c r="H311" s="24"/>
      <c r="I311" s="28"/>
      <c r="J311" s="28"/>
      <c r="K311" s="27"/>
      <c r="L311" s="47"/>
      <c r="M311" s="30" t="str">
        <f>IFERROR(__xludf.DUMMYFUNCTION("IF(J311="""","""",IF(A311=""SELL"",(I311-J311-K311/100)*H311*100, IF(A311=""BUY"",(J311-I311-K311/100)*H311*100, IF(regexmatch(A311,""Ass""),(J311-I311-K311/100)*H311*100, IF(A311=""SDI"",((J311-I311)*H311)-(K311), IF(A311="""",""""))))))"),"")</f>
        <v/>
      </c>
      <c r="N311" s="31" t="str">
        <f t="shared" si="1"/>
        <v/>
      </c>
      <c r="O311" s="32" t="str">
        <f t="shared" si="2"/>
        <v/>
      </c>
      <c r="P311" s="33" t="str">
        <f t="shared" si="3"/>
        <v/>
      </c>
      <c r="Q311" s="34" t="str">
        <f t="shared" si="4"/>
        <v/>
      </c>
      <c r="R311" s="39"/>
    </row>
    <row r="312">
      <c r="A312" s="40"/>
      <c r="B312" s="13"/>
      <c r="C312" s="13"/>
      <c r="D312" s="13"/>
      <c r="E312" s="13"/>
      <c r="F312" s="40"/>
      <c r="G312" s="46"/>
      <c r="H312" s="11"/>
      <c r="I312" s="16"/>
      <c r="J312" s="16"/>
      <c r="K312" s="15"/>
      <c r="L312" s="46"/>
      <c r="M312" s="18" t="str">
        <f>IFERROR(__xludf.DUMMYFUNCTION("IF(J312="""","""",IF(A312=""SELL"",(I312-J312-K312/100)*H312*100, IF(A312=""BUY"",(J312-I312-K312/100)*H312*100, IF(regexmatch(A312,""Ass""),(J312-I312-K312/100)*H312*100, IF(A312=""SDI"",((J312-I312)*H312)-(K312), IF(A312="""",""""))))))"),"")</f>
        <v/>
      </c>
      <c r="N312" s="19" t="str">
        <f t="shared" si="1"/>
        <v/>
      </c>
      <c r="O312" s="20" t="str">
        <f t="shared" si="2"/>
        <v/>
      </c>
      <c r="P312" s="21" t="str">
        <f t="shared" si="3"/>
        <v/>
      </c>
      <c r="Q312" s="22" t="str">
        <f t="shared" si="4"/>
        <v/>
      </c>
      <c r="R312" s="23"/>
    </row>
    <row r="313">
      <c r="A313" s="44"/>
      <c r="B313" s="43"/>
      <c r="C313" s="43"/>
      <c r="D313" s="43"/>
      <c r="E313" s="43"/>
      <c r="F313" s="44"/>
      <c r="G313" s="47"/>
      <c r="H313" s="24"/>
      <c r="I313" s="28"/>
      <c r="J313" s="28"/>
      <c r="K313" s="27"/>
      <c r="L313" s="47"/>
      <c r="M313" s="30" t="str">
        <f>IFERROR(__xludf.DUMMYFUNCTION("IF(J313="""","""",IF(A313=""SELL"",(I313-J313-K313/100)*H313*100, IF(A313=""BUY"",(J313-I313-K313/100)*H313*100, IF(regexmatch(A313,""Ass""),(J313-I313-K313/100)*H313*100, IF(A313=""SDI"",((J313-I313)*H313)-(K313), IF(A313="""",""""))))))"),"")</f>
        <v/>
      </c>
      <c r="N313" s="31" t="str">
        <f t="shared" si="1"/>
        <v/>
      </c>
      <c r="O313" s="32" t="str">
        <f t="shared" si="2"/>
        <v/>
      </c>
      <c r="P313" s="33" t="str">
        <f t="shared" si="3"/>
        <v/>
      </c>
      <c r="Q313" s="34" t="str">
        <f t="shared" si="4"/>
        <v/>
      </c>
      <c r="R313" s="39"/>
    </row>
    <row r="314">
      <c r="A314" s="40"/>
      <c r="B314" s="13"/>
      <c r="C314" s="13"/>
      <c r="D314" s="13"/>
      <c r="E314" s="13"/>
      <c r="F314" s="40"/>
      <c r="G314" s="46"/>
      <c r="H314" s="11"/>
      <c r="I314" s="16"/>
      <c r="J314" s="16"/>
      <c r="K314" s="15"/>
      <c r="L314" s="46"/>
      <c r="M314" s="18" t="str">
        <f>IFERROR(__xludf.DUMMYFUNCTION("IF(J314="""","""",IF(A314=""SELL"",(I314-J314-K314/100)*H314*100, IF(A314=""BUY"",(J314-I314-K314/100)*H314*100, IF(regexmatch(A314,""Ass""),(J314-I314-K314/100)*H314*100, IF(A314=""SDI"",((J314-I314)*H314)-(K314), IF(A314="""",""""))))))"),"")</f>
        <v/>
      </c>
      <c r="N314" s="19" t="str">
        <f t="shared" si="1"/>
        <v/>
      </c>
      <c r="O314" s="20" t="str">
        <f t="shared" si="2"/>
        <v/>
      </c>
      <c r="P314" s="21" t="str">
        <f t="shared" si="3"/>
        <v/>
      </c>
      <c r="Q314" s="22" t="str">
        <f t="shared" si="4"/>
        <v/>
      </c>
      <c r="R314" s="23"/>
    </row>
    <row r="315">
      <c r="A315" s="44"/>
      <c r="B315" s="43"/>
      <c r="C315" s="43"/>
      <c r="D315" s="43"/>
      <c r="E315" s="43"/>
      <c r="F315" s="44"/>
      <c r="G315" s="47"/>
      <c r="H315" s="24"/>
      <c r="I315" s="28"/>
      <c r="J315" s="28"/>
      <c r="K315" s="27"/>
      <c r="L315" s="47"/>
      <c r="M315" s="30" t="str">
        <f>IFERROR(__xludf.DUMMYFUNCTION("IF(J315="""","""",IF(A315=""SELL"",(I315-J315-K315/100)*H315*100, IF(A315=""BUY"",(J315-I315-K315/100)*H315*100, IF(regexmatch(A315,""Ass""),(J315-I315-K315/100)*H315*100, IF(A315=""SDI"",((J315-I315)*H315)-(K315), IF(A315="""",""""))))))"),"")</f>
        <v/>
      </c>
      <c r="N315" s="31" t="str">
        <f t="shared" si="1"/>
        <v/>
      </c>
      <c r="O315" s="32" t="str">
        <f t="shared" si="2"/>
        <v/>
      </c>
      <c r="P315" s="33" t="str">
        <f t="shared" si="3"/>
        <v/>
      </c>
      <c r="Q315" s="34" t="str">
        <f t="shared" si="4"/>
        <v/>
      </c>
      <c r="R315" s="39"/>
    </row>
    <row r="316">
      <c r="A316" s="40"/>
      <c r="B316" s="13"/>
      <c r="C316" s="13"/>
      <c r="D316" s="13"/>
      <c r="E316" s="13"/>
      <c r="F316" s="40"/>
      <c r="G316" s="46"/>
      <c r="H316" s="11"/>
      <c r="I316" s="16"/>
      <c r="J316" s="16"/>
      <c r="K316" s="15"/>
      <c r="L316" s="46"/>
      <c r="M316" s="18" t="str">
        <f>IFERROR(__xludf.DUMMYFUNCTION("IF(J316="""","""",IF(A316=""SELL"",(I316-J316-K316/100)*H316*100, IF(A316=""BUY"",(J316-I316-K316/100)*H316*100, IF(regexmatch(A316,""Ass""),(J316-I316-K316/100)*H316*100, IF(A316=""SDI"",((J316-I316)*H316)-(K316), IF(A316="""",""""))))))"),"")</f>
        <v/>
      </c>
      <c r="N316" s="19" t="str">
        <f t="shared" si="1"/>
        <v/>
      </c>
      <c r="O316" s="20" t="str">
        <f t="shared" si="2"/>
        <v/>
      </c>
      <c r="P316" s="21" t="str">
        <f t="shared" si="3"/>
        <v/>
      </c>
      <c r="Q316" s="22" t="str">
        <f t="shared" si="4"/>
        <v/>
      </c>
      <c r="R316" s="23"/>
    </row>
    <row r="317">
      <c r="A317" s="44"/>
      <c r="B317" s="43"/>
      <c r="C317" s="43"/>
      <c r="D317" s="43"/>
      <c r="E317" s="43"/>
      <c r="F317" s="44"/>
      <c r="G317" s="47"/>
      <c r="H317" s="24"/>
      <c r="I317" s="28"/>
      <c r="J317" s="28"/>
      <c r="K317" s="27"/>
      <c r="L317" s="47"/>
      <c r="M317" s="30" t="str">
        <f>IFERROR(__xludf.DUMMYFUNCTION("IF(J317="""","""",IF(A317=""SELL"",(I317-J317-K317/100)*H317*100, IF(A317=""BUY"",(J317-I317-K317/100)*H317*100, IF(regexmatch(A317,""Ass""),(J317-I317-K317/100)*H317*100, IF(A317=""SDI"",((J317-I317)*H317)-(K317), IF(A317="""",""""))))))"),"")</f>
        <v/>
      </c>
      <c r="N317" s="31" t="str">
        <f t="shared" si="1"/>
        <v/>
      </c>
      <c r="O317" s="32" t="str">
        <f t="shared" si="2"/>
        <v/>
      </c>
      <c r="P317" s="33" t="str">
        <f t="shared" si="3"/>
        <v/>
      </c>
      <c r="Q317" s="34" t="str">
        <f t="shared" si="4"/>
        <v/>
      </c>
      <c r="R317" s="39"/>
    </row>
    <row r="318">
      <c r="A318" s="40"/>
      <c r="B318" s="13"/>
      <c r="C318" s="13"/>
      <c r="D318" s="13"/>
      <c r="E318" s="13"/>
      <c r="F318" s="40"/>
      <c r="G318" s="46"/>
      <c r="H318" s="11"/>
      <c r="I318" s="16"/>
      <c r="J318" s="16"/>
      <c r="K318" s="15"/>
      <c r="L318" s="46"/>
      <c r="M318" s="18" t="str">
        <f>IFERROR(__xludf.DUMMYFUNCTION("IF(J318="""","""",IF(A318=""SELL"",(I318-J318-K318/100)*H318*100, IF(A318=""BUY"",(J318-I318-K318/100)*H318*100, IF(regexmatch(A318,""Ass""),(J318-I318-K318/100)*H318*100, IF(A318=""SDI"",((J318-I318)*H318)-(K318), IF(A318="""",""""))))))"),"")</f>
        <v/>
      </c>
      <c r="N318" s="19" t="str">
        <f t="shared" si="1"/>
        <v/>
      </c>
      <c r="O318" s="20" t="str">
        <f t="shared" si="2"/>
        <v/>
      </c>
      <c r="P318" s="21" t="str">
        <f t="shared" si="3"/>
        <v/>
      </c>
      <c r="Q318" s="22" t="str">
        <f t="shared" si="4"/>
        <v/>
      </c>
      <c r="R318" s="23"/>
    </row>
    <row r="319">
      <c r="A319" s="44"/>
      <c r="B319" s="43"/>
      <c r="C319" s="43"/>
      <c r="D319" s="43"/>
      <c r="E319" s="43"/>
      <c r="F319" s="44"/>
      <c r="G319" s="47"/>
      <c r="H319" s="24"/>
      <c r="I319" s="28"/>
      <c r="J319" s="28"/>
      <c r="K319" s="27"/>
      <c r="L319" s="47"/>
      <c r="M319" s="30" t="str">
        <f>IFERROR(__xludf.DUMMYFUNCTION("IF(J319="""","""",IF(A319=""SELL"",(I319-J319-K319/100)*H319*100, IF(A319=""BUY"",(J319-I319-K319/100)*H319*100, IF(regexmatch(A319,""Ass""),(J319-I319-K319/100)*H319*100, IF(A319=""SDI"",((J319-I319)*H319)-(K319), IF(A319="""",""""))))))"),"")</f>
        <v/>
      </c>
      <c r="N319" s="31" t="str">
        <f t="shared" si="1"/>
        <v/>
      </c>
      <c r="O319" s="32" t="str">
        <f t="shared" si="2"/>
        <v/>
      </c>
      <c r="P319" s="33" t="str">
        <f t="shared" si="3"/>
        <v/>
      </c>
      <c r="Q319" s="34" t="str">
        <f t="shared" si="4"/>
        <v/>
      </c>
      <c r="R319" s="39"/>
    </row>
    <row r="320">
      <c r="A320" s="40"/>
      <c r="B320" s="13"/>
      <c r="C320" s="13"/>
      <c r="D320" s="13"/>
      <c r="E320" s="13"/>
      <c r="F320" s="40"/>
      <c r="G320" s="46"/>
      <c r="H320" s="11"/>
      <c r="I320" s="16"/>
      <c r="J320" s="16"/>
      <c r="K320" s="15"/>
      <c r="L320" s="46"/>
      <c r="M320" s="18" t="str">
        <f>IFERROR(__xludf.DUMMYFUNCTION("IF(J320="""","""",IF(A320=""SELL"",(I320-J320-K320/100)*H320*100, IF(A320=""BUY"",(J320-I320-K320/100)*H320*100, IF(regexmatch(A320,""Ass""),(J320-I320-K320/100)*H320*100, IF(A320=""SDI"",((J320-I320)*H320)-(K320), IF(A320="""",""""))))))"),"")</f>
        <v/>
      </c>
      <c r="N320" s="19" t="str">
        <f t="shared" si="1"/>
        <v/>
      </c>
      <c r="O320" s="20" t="str">
        <f t="shared" si="2"/>
        <v/>
      </c>
      <c r="P320" s="21" t="str">
        <f t="shared" si="3"/>
        <v/>
      </c>
      <c r="Q320" s="22" t="str">
        <f t="shared" si="4"/>
        <v/>
      </c>
      <c r="R320" s="23"/>
    </row>
    <row r="321">
      <c r="A321" s="44"/>
      <c r="B321" s="43"/>
      <c r="C321" s="43"/>
      <c r="D321" s="43"/>
      <c r="E321" s="43"/>
      <c r="F321" s="44"/>
      <c r="G321" s="47"/>
      <c r="H321" s="24"/>
      <c r="I321" s="28"/>
      <c r="J321" s="28"/>
      <c r="K321" s="27"/>
      <c r="L321" s="47"/>
      <c r="M321" s="30" t="str">
        <f>IFERROR(__xludf.DUMMYFUNCTION("IF(J321="""","""",IF(A321=""SELL"",(I321-J321-K321/100)*H321*100, IF(A321=""BUY"",(J321-I321-K321/100)*H321*100, IF(regexmatch(A321,""Ass""),(J321-I321-K321/100)*H321*100, IF(A321=""SDI"",((J321-I321)*H321)-(K321), IF(A321="""",""""))))))"),"")</f>
        <v/>
      </c>
      <c r="N321" s="31" t="str">
        <f t="shared" si="1"/>
        <v/>
      </c>
      <c r="O321" s="32" t="str">
        <f t="shared" si="2"/>
        <v/>
      </c>
      <c r="P321" s="33" t="str">
        <f t="shared" si="3"/>
        <v/>
      </c>
      <c r="Q321" s="34" t="str">
        <f t="shared" si="4"/>
        <v/>
      </c>
      <c r="R321" s="39"/>
    </row>
    <row r="322">
      <c r="A322" s="40"/>
      <c r="B322" s="13"/>
      <c r="C322" s="13"/>
      <c r="D322" s="13"/>
      <c r="E322" s="13"/>
      <c r="F322" s="40"/>
      <c r="G322" s="46"/>
      <c r="H322" s="11"/>
      <c r="I322" s="16"/>
      <c r="J322" s="16"/>
      <c r="K322" s="15"/>
      <c r="L322" s="46"/>
      <c r="M322" s="18" t="str">
        <f>IFERROR(__xludf.DUMMYFUNCTION("IF(J322="""","""",IF(A322=""SELL"",(I322-J322-K322/100)*H322*100, IF(A322=""BUY"",(J322-I322-K322/100)*H322*100, IF(regexmatch(A322,""Ass""),(J322-I322-K322/100)*H322*100, IF(A322=""SDI"",((J322-I322)*H322)-(K322), IF(A322="""",""""))))))"),"")</f>
        <v/>
      </c>
      <c r="N322" s="19" t="str">
        <f t="shared" si="1"/>
        <v/>
      </c>
      <c r="O322" s="20" t="str">
        <f t="shared" si="2"/>
        <v/>
      </c>
      <c r="P322" s="21" t="str">
        <f t="shared" si="3"/>
        <v/>
      </c>
      <c r="Q322" s="22" t="str">
        <f t="shared" si="4"/>
        <v/>
      </c>
      <c r="R322" s="23"/>
    </row>
    <row r="323">
      <c r="A323" s="44"/>
      <c r="B323" s="43"/>
      <c r="C323" s="43"/>
      <c r="D323" s="43"/>
      <c r="E323" s="43"/>
      <c r="F323" s="44"/>
      <c r="G323" s="47"/>
      <c r="H323" s="24"/>
      <c r="I323" s="28"/>
      <c r="J323" s="28"/>
      <c r="K323" s="27"/>
      <c r="L323" s="47"/>
      <c r="M323" s="30" t="str">
        <f>IFERROR(__xludf.DUMMYFUNCTION("IF(J323="""","""",IF(A323=""SELL"",(I323-J323-K323/100)*H323*100, IF(A323=""BUY"",(J323-I323-K323/100)*H323*100, IF(regexmatch(A323,""Ass""),(J323-I323-K323/100)*H323*100, IF(A323=""SDI"",((J323-I323)*H323)-(K323), IF(A323="""",""""))))))"),"")</f>
        <v/>
      </c>
      <c r="N323" s="31" t="str">
        <f t="shared" si="1"/>
        <v/>
      </c>
      <c r="O323" s="32" t="str">
        <f t="shared" si="2"/>
        <v/>
      </c>
      <c r="P323" s="33" t="str">
        <f t="shared" si="3"/>
        <v/>
      </c>
      <c r="Q323" s="34" t="str">
        <f t="shared" si="4"/>
        <v/>
      </c>
      <c r="R323" s="39"/>
    </row>
    <row r="324">
      <c r="A324" s="40"/>
      <c r="B324" s="13"/>
      <c r="C324" s="13"/>
      <c r="D324" s="13"/>
      <c r="E324" s="13"/>
      <c r="F324" s="40"/>
      <c r="G324" s="46"/>
      <c r="H324" s="11"/>
      <c r="I324" s="16"/>
      <c r="J324" s="16"/>
      <c r="K324" s="15"/>
      <c r="L324" s="46"/>
      <c r="M324" s="18" t="str">
        <f>IFERROR(__xludf.DUMMYFUNCTION("IF(J324="""","""",IF(A324=""SELL"",(I324-J324-K324/100)*H324*100, IF(A324=""BUY"",(J324-I324-K324/100)*H324*100, IF(regexmatch(A324,""Ass""),(J324-I324-K324/100)*H324*100, IF(A324=""SDI"",((J324-I324)*H324)-(K324), IF(A324="""",""""))))))"),"")</f>
        <v/>
      </c>
      <c r="N324" s="19" t="str">
        <f t="shared" si="1"/>
        <v/>
      </c>
      <c r="O324" s="20" t="str">
        <f t="shared" si="2"/>
        <v/>
      </c>
      <c r="P324" s="21" t="str">
        <f t="shared" si="3"/>
        <v/>
      </c>
      <c r="Q324" s="22" t="str">
        <f t="shared" si="4"/>
        <v/>
      </c>
      <c r="R324" s="23"/>
    </row>
    <row r="325">
      <c r="A325" s="44"/>
      <c r="B325" s="43"/>
      <c r="C325" s="43"/>
      <c r="D325" s="43"/>
      <c r="E325" s="43"/>
      <c r="F325" s="44"/>
      <c r="G325" s="47"/>
      <c r="H325" s="24"/>
      <c r="I325" s="28"/>
      <c r="J325" s="28"/>
      <c r="K325" s="27"/>
      <c r="L325" s="47"/>
      <c r="M325" s="30" t="str">
        <f>IFERROR(__xludf.DUMMYFUNCTION("IF(J325="""","""",IF(A325=""SELL"",(I325-J325-K325/100)*H325*100, IF(A325=""BUY"",(J325-I325-K325/100)*H325*100, IF(regexmatch(A325,""Ass""),(J325-I325-K325/100)*H325*100, IF(A325=""SDI"",((J325-I325)*H325)-(K325), IF(A325="""",""""))))))"),"")</f>
        <v/>
      </c>
      <c r="N325" s="31" t="str">
        <f t="shared" si="1"/>
        <v/>
      </c>
      <c r="O325" s="32" t="str">
        <f t="shared" si="2"/>
        <v/>
      </c>
      <c r="P325" s="33" t="str">
        <f t="shared" si="3"/>
        <v/>
      </c>
      <c r="Q325" s="34" t="str">
        <f t="shared" si="4"/>
        <v/>
      </c>
      <c r="R325" s="39"/>
    </row>
    <row r="326">
      <c r="A326" s="40"/>
      <c r="B326" s="13"/>
      <c r="C326" s="13"/>
      <c r="D326" s="13"/>
      <c r="E326" s="13"/>
      <c r="F326" s="40"/>
      <c r="G326" s="46"/>
      <c r="H326" s="11"/>
      <c r="I326" s="16"/>
      <c r="J326" s="16"/>
      <c r="K326" s="15"/>
      <c r="L326" s="46"/>
      <c r="M326" s="18" t="str">
        <f>IFERROR(__xludf.DUMMYFUNCTION("IF(J326="""","""",IF(A326=""SELL"",(I326-J326-K326/100)*H326*100, IF(A326=""BUY"",(J326-I326-K326/100)*H326*100, IF(regexmatch(A326,""Ass""),(J326-I326-K326/100)*H326*100, IF(A326=""SDI"",((J326-I326)*H326)-(K326), IF(A326="""",""""))))))"),"")</f>
        <v/>
      </c>
      <c r="N326" s="19" t="str">
        <f t="shared" si="1"/>
        <v/>
      </c>
      <c r="O326" s="20" t="str">
        <f t="shared" si="2"/>
        <v/>
      </c>
      <c r="P326" s="21" t="str">
        <f t="shared" si="3"/>
        <v/>
      </c>
      <c r="Q326" s="22" t="str">
        <f t="shared" si="4"/>
        <v/>
      </c>
      <c r="R326" s="23"/>
    </row>
    <row r="327">
      <c r="A327" s="44"/>
      <c r="B327" s="43"/>
      <c r="C327" s="43"/>
      <c r="D327" s="43"/>
      <c r="E327" s="43"/>
      <c r="F327" s="44"/>
      <c r="G327" s="47"/>
      <c r="H327" s="24"/>
      <c r="I327" s="28"/>
      <c r="J327" s="28"/>
      <c r="K327" s="27"/>
      <c r="L327" s="47"/>
      <c r="M327" s="30" t="str">
        <f>IFERROR(__xludf.DUMMYFUNCTION("IF(J327="""","""",IF(A327=""SELL"",(I327-J327-K327/100)*H327*100, IF(A327=""BUY"",(J327-I327-K327/100)*H327*100, IF(regexmatch(A327,""Ass""),(J327-I327-K327/100)*H327*100, IF(A327=""SDI"",((J327-I327)*H327)-(K327), IF(A327="""",""""))))))"),"")</f>
        <v/>
      </c>
      <c r="N327" s="31" t="str">
        <f t="shared" si="1"/>
        <v/>
      </c>
      <c r="O327" s="32" t="str">
        <f t="shared" si="2"/>
        <v/>
      </c>
      <c r="P327" s="33" t="str">
        <f t="shared" si="3"/>
        <v/>
      </c>
      <c r="Q327" s="34" t="str">
        <f t="shared" si="4"/>
        <v/>
      </c>
      <c r="R327" s="39"/>
    </row>
    <row r="328">
      <c r="A328" s="40"/>
      <c r="B328" s="13"/>
      <c r="C328" s="13"/>
      <c r="D328" s="13"/>
      <c r="E328" s="13"/>
      <c r="F328" s="40"/>
      <c r="G328" s="46"/>
      <c r="H328" s="11"/>
      <c r="I328" s="16"/>
      <c r="J328" s="16"/>
      <c r="K328" s="15"/>
      <c r="L328" s="46"/>
      <c r="M328" s="18" t="str">
        <f>IFERROR(__xludf.DUMMYFUNCTION("IF(J328="""","""",IF(A328=""SELL"",(I328-J328-K328/100)*H328*100, IF(A328=""BUY"",(J328-I328-K328/100)*H328*100, IF(regexmatch(A328,""Ass""),(J328-I328-K328/100)*H328*100, IF(A328=""SDI"",((J328-I328)*H328)-(K328), IF(A328="""",""""))))))"),"")</f>
        <v/>
      </c>
      <c r="N328" s="19" t="str">
        <f t="shared" si="1"/>
        <v/>
      </c>
      <c r="O328" s="20" t="str">
        <f t="shared" si="2"/>
        <v/>
      </c>
      <c r="P328" s="21" t="str">
        <f t="shared" si="3"/>
        <v/>
      </c>
      <c r="Q328" s="22" t="str">
        <f t="shared" si="4"/>
        <v/>
      </c>
      <c r="R328" s="23"/>
    </row>
    <row r="329">
      <c r="A329" s="44"/>
      <c r="B329" s="43"/>
      <c r="C329" s="43"/>
      <c r="D329" s="43"/>
      <c r="E329" s="43"/>
      <c r="F329" s="44"/>
      <c r="G329" s="47"/>
      <c r="H329" s="24"/>
      <c r="I329" s="28"/>
      <c r="J329" s="28"/>
      <c r="K329" s="27"/>
      <c r="L329" s="47"/>
      <c r="M329" s="30" t="str">
        <f>IFERROR(__xludf.DUMMYFUNCTION("IF(J329="""","""",IF(A329=""SELL"",(I329-J329-K329/100)*H329*100, IF(A329=""BUY"",(J329-I329-K329/100)*H329*100, IF(regexmatch(A329,""Ass""),(J329-I329-K329/100)*H329*100, IF(A329=""SDI"",((J329-I329)*H329)-(K329), IF(A329="""",""""))))))"),"")</f>
        <v/>
      </c>
      <c r="N329" s="31" t="str">
        <f t="shared" si="1"/>
        <v/>
      </c>
      <c r="O329" s="32" t="str">
        <f t="shared" si="2"/>
        <v/>
      </c>
      <c r="P329" s="33" t="str">
        <f t="shared" si="3"/>
        <v/>
      </c>
      <c r="Q329" s="34" t="str">
        <f t="shared" si="4"/>
        <v/>
      </c>
      <c r="R329" s="39"/>
    </row>
    <row r="330">
      <c r="A330" s="40"/>
      <c r="B330" s="13"/>
      <c r="C330" s="13"/>
      <c r="D330" s="13"/>
      <c r="E330" s="13"/>
      <c r="F330" s="40"/>
      <c r="G330" s="46"/>
      <c r="H330" s="11"/>
      <c r="I330" s="16"/>
      <c r="J330" s="16"/>
      <c r="K330" s="15"/>
      <c r="L330" s="46"/>
      <c r="M330" s="18" t="str">
        <f>IFERROR(__xludf.DUMMYFUNCTION("IF(J330="""","""",IF(A330=""SELL"",(I330-J330-K330/100)*H330*100, IF(A330=""BUY"",(J330-I330-K330/100)*H330*100, IF(regexmatch(A330,""Ass""),(J330-I330-K330/100)*H330*100, IF(A330=""SDI"",((J330-I330)*H330)-(K330), IF(A330="""",""""))))))"),"")</f>
        <v/>
      </c>
      <c r="N330" s="19" t="str">
        <f t="shared" si="1"/>
        <v/>
      </c>
      <c r="O330" s="20" t="str">
        <f t="shared" si="2"/>
        <v/>
      </c>
      <c r="P330" s="21" t="str">
        <f t="shared" si="3"/>
        <v/>
      </c>
      <c r="Q330" s="22" t="str">
        <f t="shared" si="4"/>
        <v/>
      </c>
      <c r="R330" s="23"/>
    </row>
    <row r="331">
      <c r="A331" s="44"/>
      <c r="B331" s="43"/>
      <c r="C331" s="43"/>
      <c r="D331" s="43"/>
      <c r="E331" s="43"/>
      <c r="F331" s="44"/>
      <c r="G331" s="47"/>
      <c r="H331" s="24"/>
      <c r="I331" s="28"/>
      <c r="J331" s="28"/>
      <c r="K331" s="27"/>
      <c r="L331" s="47"/>
      <c r="M331" s="30" t="str">
        <f>IFERROR(__xludf.DUMMYFUNCTION("IF(J331="""","""",IF(A331=""SELL"",(I331-J331-K331/100)*H331*100, IF(A331=""BUY"",(J331-I331-K331/100)*H331*100, IF(regexmatch(A331,""Ass""),(J331-I331-K331/100)*H331*100, IF(A331=""SDI"",((J331-I331)*H331)-(K331), IF(A331="""",""""))))))"),"")</f>
        <v/>
      </c>
      <c r="N331" s="31" t="str">
        <f t="shared" si="1"/>
        <v/>
      </c>
      <c r="O331" s="32" t="str">
        <f t="shared" si="2"/>
        <v/>
      </c>
      <c r="P331" s="33" t="str">
        <f t="shared" si="3"/>
        <v/>
      </c>
      <c r="Q331" s="34" t="str">
        <f t="shared" si="4"/>
        <v/>
      </c>
      <c r="R331" s="39"/>
    </row>
    <row r="332">
      <c r="A332" s="40"/>
      <c r="B332" s="13"/>
      <c r="C332" s="13"/>
      <c r="D332" s="13"/>
      <c r="E332" s="13"/>
      <c r="F332" s="40"/>
      <c r="G332" s="46"/>
      <c r="H332" s="11"/>
      <c r="I332" s="16"/>
      <c r="J332" s="16"/>
      <c r="K332" s="15"/>
      <c r="L332" s="46"/>
      <c r="M332" s="18" t="str">
        <f>IFERROR(__xludf.DUMMYFUNCTION("IF(J332="""","""",IF(A332=""SELL"",(I332-J332-K332/100)*H332*100, IF(A332=""BUY"",(J332-I332-K332/100)*H332*100, IF(regexmatch(A332,""Ass""),(J332-I332-K332/100)*H332*100, IF(A332=""SDI"",((J332-I332)*H332)-(K332), IF(A332="""",""""))))))"),"")</f>
        <v/>
      </c>
      <c r="N332" s="19" t="str">
        <f t="shared" si="1"/>
        <v/>
      </c>
      <c r="O332" s="20" t="str">
        <f t="shared" si="2"/>
        <v/>
      </c>
      <c r="P332" s="21" t="str">
        <f t="shared" si="3"/>
        <v/>
      </c>
      <c r="Q332" s="22" t="str">
        <f t="shared" si="4"/>
        <v/>
      </c>
      <c r="R332" s="23"/>
    </row>
    <row r="333">
      <c r="A333" s="44"/>
      <c r="B333" s="43"/>
      <c r="C333" s="43"/>
      <c r="D333" s="43"/>
      <c r="E333" s="43"/>
      <c r="F333" s="44"/>
      <c r="G333" s="47"/>
      <c r="H333" s="24"/>
      <c r="I333" s="28"/>
      <c r="J333" s="28"/>
      <c r="K333" s="27"/>
      <c r="L333" s="47"/>
      <c r="M333" s="30" t="str">
        <f>IFERROR(__xludf.DUMMYFUNCTION("IF(J333="""","""",IF(A333=""SELL"",(I333-J333-K333/100)*H333*100, IF(A333=""BUY"",(J333-I333-K333/100)*H333*100, IF(regexmatch(A333,""Ass""),(J333-I333-K333/100)*H333*100, IF(A333=""SDI"",((J333-I333)*H333)-(K333), IF(A333="""",""""))))))"),"")</f>
        <v/>
      </c>
      <c r="N333" s="31" t="str">
        <f t="shared" si="1"/>
        <v/>
      </c>
      <c r="O333" s="32" t="str">
        <f t="shared" si="2"/>
        <v/>
      </c>
      <c r="P333" s="33" t="str">
        <f t="shared" si="3"/>
        <v/>
      </c>
      <c r="Q333" s="34" t="str">
        <f t="shared" si="4"/>
        <v/>
      </c>
      <c r="R333" s="39"/>
    </row>
    <row r="334">
      <c r="A334" s="40"/>
      <c r="B334" s="13"/>
      <c r="C334" s="13"/>
      <c r="D334" s="13"/>
      <c r="E334" s="13"/>
      <c r="F334" s="40"/>
      <c r="G334" s="46"/>
      <c r="H334" s="11"/>
      <c r="I334" s="16"/>
      <c r="J334" s="16"/>
      <c r="K334" s="15"/>
      <c r="L334" s="46"/>
      <c r="M334" s="18" t="str">
        <f>IFERROR(__xludf.DUMMYFUNCTION("IF(J334="""","""",IF(A334=""SELL"",(I334-J334-K334/100)*H334*100, IF(A334=""BUY"",(J334-I334-K334/100)*H334*100, IF(regexmatch(A334,""Ass""),(J334-I334-K334/100)*H334*100, IF(A334=""SDI"",((J334-I334)*H334)-(K334), IF(A334="""",""""))))))"),"")</f>
        <v/>
      </c>
      <c r="N334" s="19" t="str">
        <f t="shared" si="1"/>
        <v/>
      </c>
      <c r="O334" s="20" t="str">
        <f t="shared" si="2"/>
        <v/>
      </c>
      <c r="P334" s="21" t="str">
        <f t="shared" si="3"/>
        <v/>
      </c>
      <c r="Q334" s="22" t="str">
        <f t="shared" si="4"/>
        <v/>
      </c>
      <c r="R334" s="23"/>
    </row>
    <row r="335">
      <c r="A335" s="44"/>
      <c r="B335" s="43"/>
      <c r="C335" s="43"/>
      <c r="D335" s="43"/>
      <c r="E335" s="43"/>
      <c r="F335" s="44"/>
      <c r="G335" s="47"/>
      <c r="H335" s="24"/>
      <c r="I335" s="28"/>
      <c r="J335" s="28"/>
      <c r="K335" s="27"/>
      <c r="L335" s="47"/>
      <c r="M335" s="30" t="str">
        <f>IFERROR(__xludf.DUMMYFUNCTION("IF(J335="""","""",IF(A335=""SELL"",(I335-J335-K335/100)*H335*100, IF(A335=""BUY"",(J335-I335-K335/100)*H335*100, IF(regexmatch(A335,""Ass""),(J335-I335-K335/100)*H335*100, IF(A335=""SDI"",((J335-I335)*H335)-(K335), IF(A335="""",""""))))))"),"")</f>
        <v/>
      </c>
      <c r="N335" s="31" t="str">
        <f t="shared" si="1"/>
        <v/>
      </c>
      <c r="O335" s="32" t="str">
        <f t="shared" si="2"/>
        <v/>
      </c>
      <c r="P335" s="33" t="str">
        <f t="shared" si="3"/>
        <v/>
      </c>
      <c r="Q335" s="34" t="str">
        <f t="shared" si="4"/>
        <v/>
      </c>
      <c r="R335" s="39"/>
    </row>
    <row r="336">
      <c r="A336" s="40"/>
      <c r="B336" s="13"/>
      <c r="C336" s="13"/>
      <c r="D336" s="13"/>
      <c r="E336" s="13"/>
      <c r="F336" s="40"/>
      <c r="G336" s="46"/>
      <c r="H336" s="11"/>
      <c r="I336" s="16"/>
      <c r="J336" s="16"/>
      <c r="K336" s="15"/>
      <c r="L336" s="46"/>
      <c r="M336" s="18" t="str">
        <f>IFERROR(__xludf.DUMMYFUNCTION("IF(J336="""","""",IF(A336=""SELL"",(I336-J336-K336/100)*H336*100, IF(A336=""BUY"",(J336-I336-K336/100)*H336*100, IF(regexmatch(A336,""Ass""),(J336-I336-K336/100)*H336*100, IF(A336=""SDI"",((J336-I336)*H336)-(K336), IF(A336="""",""""))))))"),"")</f>
        <v/>
      </c>
      <c r="N336" s="19" t="str">
        <f t="shared" si="1"/>
        <v/>
      </c>
      <c r="O336" s="20" t="str">
        <f t="shared" si="2"/>
        <v/>
      </c>
      <c r="P336" s="21" t="str">
        <f t="shared" si="3"/>
        <v/>
      </c>
      <c r="Q336" s="22" t="str">
        <f t="shared" si="4"/>
        <v/>
      </c>
      <c r="R336" s="23"/>
    </row>
    <row r="337">
      <c r="A337" s="44"/>
      <c r="B337" s="43"/>
      <c r="C337" s="43"/>
      <c r="D337" s="43"/>
      <c r="E337" s="43"/>
      <c r="F337" s="44"/>
      <c r="G337" s="47"/>
      <c r="H337" s="24"/>
      <c r="I337" s="28"/>
      <c r="J337" s="28"/>
      <c r="K337" s="27"/>
      <c r="L337" s="47"/>
      <c r="M337" s="30" t="str">
        <f>IFERROR(__xludf.DUMMYFUNCTION("IF(J337="""","""",IF(A337=""SELL"",(I337-J337-K337/100)*H337*100, IF(A337=""BUY"",(J337-I337-K337/100)*H337*100, IF(regexmatch(A337,""Ass""),(J337-I337-K337/100)*H337*100, IF(A337=""SDI"",((J337-I337)*H337)-(K337), IF(A337="""",""""))))))"),"")</f>
        <v/>
      </c>
      <c r="N337" s="31" t="str">
        <f t="shared" si="1"/>
        <v/>
      </c>
      <c r="O337" s="32" t="str">
        <f t="shared" si="2"/>
        <v/>
      </c>
      <c r="P337" s="33" t="str">
        <f t="shared" si="3"/>
        <v/>
      </c>
      <c r="Q337" s="34" t="str">
        <f t="shared" si="4"/>
        <v/>
      </c>
      <c r="R337" s="39"/>
    </row>
    <row r="338">
      <c r="A338" s="40"/>
      <c r="B338" s="13"/>
      <c r="C338" s="13"/>
      <c r="D338" s="13"/>
      <c r="E338" s="13"/>
      <c r="F338" s="40"/>
      <c r="G338" s="46"/>
      <c r="H338" s="11"/>
      <c r="I338" s="16"/>
      <c r="J338" s="16"/>
      <c r="K338" s="15"/>
      <c r="L338" s="46"/>
      <c r="M338" s="18" t="str">
        <f>IFERROR(__xludf.DUMMYFUNCTION("IF(J338="""","""",IF(A338=""SELL"",(I338-J338-K338/100)*H338*100, IF(A338=""BUY"",(J338-I338-K338/100)*H338*100, IF(regexmatch(A338,""Ass""),(J338-I338-K338/100)*H338*100, IF(A338=""SDI"",((J338-I338)*H338)-(K338), IF(A338="""",""""))))))"),"")</f>
        <v/>
      </c>
      <c r="N338" s="19" t="str">
        <f t="shared" si="1"/>
        <v/>
      </c>
      <c r="O338" s="20" t="str">
        <f t="shared" si="2"/>
        <v/>
      </c>
      <c r="P338" s="21" t="str">
        <f t="shared" si="3"/>
        <v/>
      </c>
      <c r="Q338" s="22" t="str">
        <f t="shared" si="4"/>
        <v/>
      </c>
      <c r="R338" s="23"/>
    </row>
    <row r="339">
      <c r="A339" s="44"/>
      <c r="B339" s="43"/>
      <c r="C339" s="43"/>
      <c r="D339" s="43"/>
      <c r="E339" s="43"/>
      <c r="F339" s="44"/>
      <c r="G339" s="47"/>
      <c r="H339" s="24"/>
      <c r="I339" s="28"/>
      <c r="J339" s="28"/>
      <c r="K339" s="27"/>
      <c r="L339" s="47"/>
      <c r="M339" s="30" t="str">
        <f>IFERROR(__xludf.DUMMYFUNCTION("IF(J339="""","""",IF(A339=""SELL"",(I339-J339-K339/100)*H339*100, IF(A339=""BUY"",(J339-I339-K339/100)*H339*100, IF(regexmatch(A339,""Ass""),(J339-I339-K339/100)*H339*100, IF(A339=""SDI"",((J339-I339)*H339)-(K339), IF(A339="""",""""))))))"),"")</f>
        <v/>
      </c>
      <c r="N339" s="31" t="str">
        <f t="shared" si="1"/>
        <v/>
      </c>
      <c r="O339" s="32" t="str">
        <f t="shared" si="2"/>
        <v/>
      </c>
      <c r="P339" s="33" t="str">
        <f t="shared" si="3"/>
        <v/>
      </c>
      <c r="Q339" s="34" t="str">
        <f t="shared" si="4"/>
        <v/>
      </c>
      <c r="R339" s="39"/>
    </row>
    <row r="340">
      <c r="A340" s="40"/>
      <c r="B340" s="13"/>
      <c r="C340" s="13"/>
      <c r="D340" s="13"/>
      <c r="E340" s="13"/>
      <c r="F340" s="40"/>
      <c r="G340" s="46"/>
      <c r="H340" s="11"/>
      <c r="I340" s="16"/>
      <c r="J340" s="16"/>
      <c r="K340" s="15"/>
      <c r="L340" s="46"/>
      <c r="M340" s="18" t="str">
        <f>IFERROR(__xludf.DUMMYFUNCTION("IF(J340="""","""",IF(A340=""SELL"",(I340-J340-K340/100)*H340*100, IF(A340=""BUY"",(J340-I340-K340/100)*H340*100, IF(regexmatch(A340,""Ass""),(J340-I340-K340/100)*H340*100, IF(A340=""SDI"",((J340-I340)*H340)-(K340), IF(A340="""",""""))))))"),"")</f>
        <v/>
      </c>
      <c r="N340" s="19" t="str">
        <f t="shared" si="1"/>
        <v/>
      </c>
      <c r="O340" s="20" t="str">
        <f t="shared" si="2"/>
        <v/>
      </c>
      <c r="P340" s="21" t="str">
        <f t="shared" si="3"/>
        <v/>
      </c>
      <c r="Q340" s="22" t="str">
        <f t="shared" si="4"/>
        <v/>
      </c>
      <c r="R340" s="23"/>
    </row>
    <row r="341">
      <c r="A341" s="44"/>
      <c r="B341" s="43"/>
      <c r="C341" s="43"/>
      <c r="D341" s="43"/>
      <c r="E341" s="43"/>
      <c r="F341" s="44"/>
      <c r="G341" s="47"/>
      <c r="H341" s="24"/>
      <c r="I341" s="28"/>
      <c r="J341" s="28"/>
      <c r="K341" s="27"/>
      <c r="L341" s="47"/>
      <c r="M341" s="30" t="str">
        <f>IFERROR(__xludf.DUMMYFUNCTION("IF(J341="""","""",IF(A341=""SELL"",(I341-J341-K341/100)*H341*100, IF(A341=""BUY"",(J341-I341-K341/100)*H341*100, IF(regexmatch(A341,""Ass""),(J341-I341-K341/100)*H341*100, IF(A341=""SDI"",((J341-I341)*H341)-(K341), IF(A341="""",""""))))))"),"")</f>
        <v/>
      </c>
      <c r="N341" s="31" t="str">
        <f t="shared" si="1"/>
        <v/>
      </c>
      <c r="O341" s="32" t="str">
        <f t="shared" si="2"/>
        <v/>
      </c>
      <c r="P341" s="33" t="str">
        <f t="shared" si="3"/>
        <v/>
      </c>
      <c r="Q341" s="34" t="str">
        <f t="shared" si="4"/>
        <v/>
      </c>
      <c r="R341" s="39"/>
    </row>
    <row r="342">
      <c r="A342" s="40"/>
      <c r="B342" s="13"/>
      <c r="C342" s="13"/>
      <c r="D342" s="13"/>
      <c r="E342" s="13"/>
      <c r="F342" s="40"/>
      <c r="G342" s="46"/>
      <c r="H342" s="11"/>
      <c r="I342" s="16"/>
      <c r="J342" s="16"/>
      <c r="K342" s="15"/>
      <c r="L342" s="46"/>
      <c r="M342" s="18" t="str">
        <f>IFERROR(__xludf.DUMMYFUNCTION("IF(J342="""","""",IF(A342=""SELL"",(I342-J342-K342/100)*H342*100, IF(A342=""BUY"",(J342-I342-K342/100)*H342*100, IF(regexmatch(A342,""Ass""),(J342-I342-K342/100)*H342*100, IF(A342=""SDI"",((J342-I342)*H342)-(K342), IF(A342="""",""""))))))"),"")</f>
        <v/>
      </c>
      <c r="N342" s="19" t="str">
        <f t="shared" si="1"/>
        <v/>
      </c>
      <c r="O342" s="20" t="str">
        <f t="shared" si="2"/>
        <v/>
      </c>
      <c r="P342" s="21" t="str">
        <f t="shared" si="3"/>
        <v/>
      </c>
      <c r="Q342" s="22" t="str">
        <f t="shared" si="4"/>
        <v/>
      </c>
      <c r="R342" s="23"/>
    </row>
    <row r="343">
      <c r="A343" s="44"/>
      <c r="B343" s="43"/>
      <c r="C343" s="43"/>
      <c r="D343" s="43"/>
      <c r="E343" s="43"/>
      <c r="F343" s="44"/>
      <c r="G343" s="47"/>
      <c r="H343" s="24"/>
      <c r="I343" s="28"/>
      <c r="J343" s="28"/>
      <c r="K343" s="27"/>
      <c r="L343" s="47"/>
      <c r="M343" s="30" t="str">
        <f>IFERROR(__xludf.DUMMYFUNCTION("IF(J343="""","""",IF(A343=""SELL"",(I343-J343-K343/100)*H343*100, IF(A343=""BUY"",(J343-I343-K343/100)*H343*100, IF(regexmatch(A343,""Ass""),(J343-I343-K343/100)*H343*100, IF(A343=""SDI"",((J343-I343)*H343)-(K343), IF(A343="""",""""))))))"),"")</f>
        <v/>
      </c>
      <c r="N343" s="31" t="str">
        <f t="shared" si="1"/>
        <v/>
      </c>
      <c r="O343" s="32" t="str">
        <f t="shared" si="2"/>
        <v/>
      </c>
      <c r="P343" s="33" t="str">
        <f t="shared" si="3"/>
        <v/>
      </c>
      <c r="Q343" s="34" t="str">
        <f t="shared" si="4"/>
        <v/>
      </c>
      <c r="R343" s="39"/>
    </row>
    <row r="344">
      <c r="A344" s="40"/>
      <c r="B344" s="13"/>
      <c r="C344" s="13"/>
      <c r="D344" s="13"/>
      <c r="E344" s="13"/>
      <c r="F344" s="40"/>
      <c r="G344" s="46"/>
      <c r="H344" s="11"/>
      <c r="I344" s="16"/>
      <c r="J344" s="16"/>
      <c r="K344" s="15"/>
      <c r="L344" s="46"/>
      <c r="M344" s="18" t="str">
        <f>IFERROR(__xludf.DUMMYFUNCTION("IF(J344="""","""",IF(A344=""SELL"",(I344-J344-K344/100)*H344*100, IF(A344=""BUY"",(J344-I344-K344/100)*H344*100, IF(regexmatch(A344,""Ass""),(J344-I344-K344/100)*H344*100, IF(A344=""SDI"",((J344-I344)*H344)-(K344), IF(A344="""",""""))))))"),"")</f>
        <v/>
      </c>
      <c r="N344" s="19" t="str">
        <f t="shared" si="1"/>
        <v/>
      </c>
      <c r="O344" s="20" t="str">
        <f t="shared" si="2"/>
        <v/>
      </c>
      <c r="P344" s="21" t="str">
        <f t="shared" si="3"/>
        <v/>
      </c>
      <c r="Q344" s="22" t="str">
        <f t="shared" si="4"/>
        <v/>
      </c>
      <c r="R344" s="23"/>
    </row>
    <row r="345">
      <c r="A345" s="44"/>
      <c r="B345" s="43"/>
      <c r="C345" s="43"/>
      <c r="D345" s="43"/>
      <c r="E345" s="43"/>
      <c r="F345" s="44"/>
      <c r="G345" s="47"/>
      <c r="H345" s="24"/>
      <c r="I345" s="28"/>
      <c r="J345" s="28"/>
      <c r="K345" s="27"/>
      <c r="L345" s="47"/>
      <c r="M345" s="30" t="str">
        <f>IFERROR(__xludf.DUMMYFUNCTION("IF(J345="""","""",IF(A345=""SELL"",(I345-J345-K345/100)*H345*100, IF(A345=""BUY"",(J345-I345-K345/100)*H345*100, IF(regexmatch(A345,""Ass""),(J345-I345-K345/100)*H345*100, IF(A345=""SDI"",((J345-I345)*H345)-(K345), IF(A345="""",""""))))))"),"")</f>
        <v/>
      </c>
      <c r="N345" s="31" t="str">
        <f t="shared" si="1"/>
        <v/>
      </c>
      <c r="O345" s="32" t="str">
        <f t="shared" si="2"/>
        <v/>
      </c>
      <c r="P345" s="33" t="str">
        <f t="shared" si="3"/>
        <v/>
      </c>
      <c r="Q345" s="34" t="str">
        <f t="shared" si="4"/>
        <v/>
      </c>
      <c r="R345" s="39"/>
    </row>
    <row r="346">
      <c r="A346" s="40"/>
      <c r="B346" s="13"/>
      <c r="C346" s="13"/>
      <c r="D346" s="13"/>
      <c r="E346" s="13"/>
      <c r="F346" s="40"/>
      <c r="G346" s="46"/>
      <c r="H346" s="11"/>
      <c r="I346" s="16"/>
      <c r="J346" s="16"/>
      <c r="K346" s="15"/>
      <c r="L346" s="46"/>
      <c r="M346" s="18" t="str">
        <f>IFERROR(__xludf.DUMMYFUNCTION("IF(J346="""","""",IF(A346=""SELL"",(I346-J346-K346/100)*H346*100, IF(A346=""BUY"",(J346-I346-K346/100)*H346*100, IF(regexmatch(A346,""Ass""),(J346-I346-K346/100)*H346*100, IF(A346=""SDI"",((J346-I346)*H346)-(K346), IF(A346="""",""""))))))"),"")</f>
        <v/>
      </c>
      <c r="N346" s="19" t="str">
        <f t="shared" si="1"/>
        <v/>
      </c>
      <c r="O346" s="20" t="str">
        <f t="shared" si="2"/>
        <v/>
      </c>
      <c r="P346" s="21" t="str">
        <f t="shared" si="3"/>
        <v/>
      </c>
      <c r="Q346" s="22" t="str">
        <f t="shared" si="4"/>
        <v/>
      </c>
      <c r="R346" s="23"/>
    </row>
    <row r="347">
      <c r="A347" s="44"/>
      <c r="B347" s="43"/>
      <c r="C347" s="43"/>
      <c r="D347" s="43"/>
      <c r="E347" s="43"/>
      <c r="F347" s="44"/>
      <c r="G347" s="47"/>
      <c r="H347" s="24"/>
      <c r="I347" s="28"/>
      <c r="J347" s="28"/>
      <c r="K347" s="27"/>
      <c r="L347" s="47"/>
      <c r="M347" s="30" t="str">
        <f>IFERROR(__xludf.DUMMYFUNCTION("IF(J347="""","""",IF(A347=""SELL"",(I347-J347-K347/100)*H347*100, IF(A347=""BUY"",(J347-I347-K347/100)*H347*100, IF(regexmatch(A347,""Ass""),(J347-I347-K347/100)*H347*100, IF(A347=""SDI"",((J347-I347)*H347)-(K347), IF(A347="""",""""))))))"),"")</f>
        <v/>
      </c>
      <c r="N347" s="31" t="str">
        <f t="shared" si="1"/>
        <v/>
      </c>
      <c r="O347" s="32" t="str">
        <f t="shared" si="2"/>
        <v/>
      </c>
      <c r="P347" s="33" t="str">
        <f t="shared" si="3"/>
        <v/>
      </c>
      <c r="Q347" s="34" t="str">
        <f t="shared" si="4"/>
        <v/>
      </c>
      <c r="R347" s="39"/>
    </row>
    <row r="348">
      <c r="A348" s="40"/>
      <c r="B348" s="13"/>
      <c r="C348" s="13"/>
      <c r="D348" s="13"/>
      <c r="E348" s="13"/>
      <c r="F348" s="40"/>
      <c r="G348" s="46"/>
      <c r="H348" s="11"/>
      <c r="I348" s="16"/>
      <c r="J348" s="16"/>
      <c r="K348" s="15"/>
      <c r="L348" s="46"/>
      <c r="M348" s="18" t="str">
        <f>IFERROR(__xludf.DUMMYFUNCTION("IF(J348="""","""",IF(A348=""SELL"",(I348-J348-K348/100)*H348*100, IF(A348=""BUY"",(J348-I348-K348/100)*H348*100, IF(regexmatch(A348,""Ass""),(J348-I348-K348/100)*H348*100, IF(A348=""SDI"",((J348-I348)*H348)-(K348), IF(A348="""",""""))))))"),"")</f>
        <v/>
      </c>
      <c r="N348" s="19" t="str">
        <f t="shared" si="1"/>
        <v/>
      </c>
      <c r="O348" s="20" t="str">
        <f t="shared" si="2"/>
        <v/>
      </c>
      <c r="P348" s="21" t="str">
        <f t="shared" si="3"/>
        <v/>
      </c>
      <c r="Q348" s="22" t="str">
        <f t="shared" si="4"/>
        <v/>
      </c>
      <c r="R348" s="23"/>
    </row>
    <row r="349">
      <c r="A349" s="44"/>
      <c r="B349" s="43"/>
      <c r="C349" s="43"/>
      <c r="D349" s="43"/>
      <c r="E349" s="43"/>
      <c r="F349" s="44"/>
      <c r="G349" s="47"/>
      <c r="H349" s="24"/>
      <c r="I349" s="28"/>
      <c r="J349" s="28"/>
      <c r="K349" s="27"/>
      <c r="L349" s="47"/>
      <c r="M349" s="30" t="str">
        <f>IFERROR(__xludf.DUMMYFUNCTION("IF(J349="""","""",IF(A349=""SELL"",(I349-J349-K349/100)*H349*100, IF(A349=""BUY"",(J349-I349-K349/100)*H349*100, IF(regexmatch(A349,""Ass""),(J349-I349-K349/100)*H349*100, IF(A349=""SDI"",((J349-I349)*H349)-(K349), IF(A349="""",""""))))))"),"")</f>
        <v/>
      </c>
      <c r="N349" s="31" t="str">
        <f t="shared" si="1"/>
        <v/>
      </c>
      <c r="O349" s="32" t="str">
        <f t="shared" si="2"/>
        <v/>
      </c>
      <c r="P349" s="33" t="str">
        <f t="shared" si="3"/>
        <v/>
      </c>
      <c r="Q349" s="34" t="str">
        <f t="shared" si="4"/>
        <v/>
      </c>
      <c r="R349" s="39"/>
    </row>
    <row r="350">
      <c r="A350" s="40"/>
      <c r="B350" s="13"/>
      <c r="C350" s="13"/>
      <c r="D350" s="13"/>
      <c r="E350" s="13"/>
      <c r="F350" s="40"/>
      <c r="G350" s="46"/>
      <c r="H350" s="11"/>
      <c r="I350" s="16"/>
      <c r="J350" s="16"/>
      <c r="K350" s="15"/>
      <c r="L350" s="46"/>
      <c r="M350" s="18" t="str">
        <f>IFERROR(__xludf.DUMMYFUNCTION("IF(J350="""","""",IF(A350=""SELL"",(I350-J350-K350/100)*H350*100, IF(A350=""BUY"",(J350-I350-K350/100)*H350*100, IF(regexmatch(A350,""Ass""),(J350-I350-K350/100)*H350*100, IF(A350=""SDI"",((J350-I350)*H350)-(K350), IF(A350="""",""""))))))"),"")</f>
        <v/>
      </c>
      <c r="N350" s="19" t="str">
        <f t="shared" si="1"/>
        <v/>
      </c>
      <c r="O350" s="20" t="str">
        <f t="shared" si="2"/>
        <v/>
      </c>
      <c r="P350" s="21" t="str">
        <f t="shared" si="3"/>
        <v/>
      </c>
      <c r="Q350" s="22" t="str">
        <f t="shared" si="4"/>
        <v/>
      </c>
      <c r="R350" s="23"/>
    </row>
    <row r="351">
      <c r="A351" s="44"/>
      <c r="B351" s="43"/>
      <c r="C351" s="43"/>
      <c r="D351" s="43"/>
      <c r="E351" s="43"/>
      <c r="F351" s="44"/>
      <c r="G351" s="47"/>
      <c r="H351" s="24"/>
      <c r="I351" s="28"/>
      <c r="J351" s="28"/>
      <c r="K351" s="27"/>
      <c r="L351" s="47"/>
      <c r="M351" s="30" t="str">
        <f>IFERROR(__xludf.DUMMYFUNCTION("IF(J351="""","""",IF(A351=""SELL"",(I351-J351-K351/100)*H351*100, IF(A351=""BUY"",(J351-I351-K351/100)*H351*100, IF(regexmatch(A351,""Ass""),(J351-I351-K351/100)*H351*100, IF(A351=""SDI"",((J351-I351)*H351)-(K351), IF(A351="""",""""))))))"),"")</f>
        <v/>
      </c>
      <c r="N351" s="31" t="str">
        <f t="shared" si="1"/>
        <v/>
      </c>
      <c r="O351" s="32" t="str">
        <f t="shared" si="2"/>
        <v/>
      </c>
      <c r="P351" s="33" t="str">
        <f t="shared" si="3"/>
        <v/>
      </c>
      <c r="Q351" s="34" t="str">
        <f t="shared" si="4"/>
        <v/>
      </c>
      <c r="R351" s="39"/>
    </row>
    <row r="352">
      <c r="A352" s="40"/>
      <c r="B352" s="13"/>
      <c r="C352" s="13"/>
      <c r="D352" s="13"/>
      <c r="E352" s="13"/>
      <c r="F352" s="40"/>
      <c r="G352" s="46"/>
      <c r="H352" s="11"/>
      <c r="I352" s="16"/>
      <c r="J352" s="16"/>
      <c r="K352" s="15"/>
      <c r="L352" s="46"/>
      <c r="M352" s="18" t="str">
        <f>IFERROR(__xludf.DUMMYFUNCTION("IF(J352="""","""",IF(A352=""SELL"",(I352-J352-K352/100)*H352*100, IF(A352=""BUY"",(J352-I352-K352/100)*H352*100, IF(regexmatch(A352,""Ass""),(J352-I352-K352/100)*H352*100, IF(A352=""SDI"",((J352-I352)*H352)-(K352), IF(A352="""",""""))))))"),"")</f>
        <v/>
      </c>
      <c r="N352" s="19" t="str">
        <f t="shared" si="1"/>
        <v/>
      </c>
      <c r="O352" s="20" t="str">
        <f t="shared" si="2"/>
        <v/>
      </c>
      <c r="P352" s="21" t="str">
        <f t="shared" si="3"/>
        <v/>
      </c>
      <c r="Q352" s="22" t="str">
        <f t="shared" si="4"/>
        <v/>
      </c>
      <c r="R352" s="23"/>
    </row>
    <row r="353">
      <c r="A353" s="44"/>
      <c r="B353" s="43"/>
      <c r="C353" s="43"/>
      <c r="D353" s="43"/>
      <c r="E353" s="43"/>
      <c r="F353" s="44"/>
      <c r="G353" s="47"/>
      <c r="H353" s="24"/>
      <c r="I353" s="28"/>
      <c r="J353" s="28"/>
      <c r="K353" s="27"/>
      <c r="L353" s="47"/>
      <c r="M353" s="30" t="str">
        <f>IFERROR(__xludf.DUMMYFUNCTION("IF(J353="""","""",IF(A353=""SELL"",(I353-J353-K353/100)*H353*100, IF(A353=""BUY"",(J353-I353-K353/100)*H353*100, IF(regexmatch(A353,""Ass""),(J353-I353-K353/100)*H353*100, IF(A353=""SDI"",((J353-I353)*H353)-(K353), IF(A353="""",""""))))))"),"")</f>
        <v/>
      </c>
      <c r="N353" s="31" t="str">
        <f t="shared" si="1"/>
        <v/>
      </c>
      <c r="O353" s="32" t="str">
        <f t="shared" si="2"/>
        <v/>
      </c>
      <c r="P353" s="33" t="str">
        <f t="shared" si="3"/>
        <v/>
      </c>
      <c r="Q353" s="34" t="str">
        <f t="shared" si="4"/>
        <v/>
      </c>
      <c r="R353" s="39"/>
    </row>
    <row r="354">
      <c r="A354" s="40"/>
      <c r="B354" s="13"/>
      <c r="C354" s="13"/>
      <c r="D354" s="13"/>
      <c r="E354" s="13"/>
      <c r="F354" s="40"/>
      <c r="G354" s="46"/>
      <c r="H354" s="11"/>
      <c r="I354" s="16"/>
      <c r="J354" s="16"/>
      <c r="K354" s="15"/>
      <c r="L354" s="46"/>
      <c r="M354" s="18" t="str">
        <f>IFERROR(__xludf.DUMMYFUNCTION("IF(J354="""","""",IF(A354=""SELL"",(I354-J354-K354/100)*H354*100, IF(A354=""BUY"",(J354-I354-K354/100)*H354*100, IF(regexmatch(A354,""Ass""),(J354-I354-K354/100)*H354*100, IF(A354=""SDI"",((J354-I354)*H354)-(K354), IF(A354="""",""""))))))"),"")</f>
        <v/>
      </c>
      <c r="N354" s="19" t="str">
        <f t="shared" si="1"/>
        <v/>
      </c>
      <c r="O354" s="20" t="str">
        <f t="shared" si="2"/>
        <v/>
      </c>
      <c r="P354" s="21" t="str">
        <f t="shared" si="3"/>
        <v/>
      </c>
      <c r="Q354" s="22" t="str">
        <f t="shared" si="4"/>
        <v/>
      </c>
      <c r="R354" s="23"/>
    </row>
    <row r="355">
      <c r="A355" s="44"/>
      <c r="B355" s="43"/>
      <c r="C355" s="43"/>
      <c r="D355" s="43"/>
      <c r="E355" s="43"/>
      <c r="F355" s="44"/>
      <c r="G355" s="47"/>
      <c r="H355" s="24"/>
      <c r="I355" s="28"/>
      <c r="J355" s="28"/>
      <c r="K355" s="27"/>
      <c r="L355" s="47"/>
      <c r="M355" s="30" t="str">
        <f>IFERROR(__xludf.DUMMYFUNCTION("IF(J355="""","""",IF(A355=""SELL"",(I355-J355-K355/100)*H355*100, IF(A355=""BUY"",(J355-I355-K355/100)*H355*100, IF(regexmatch(A355,""Ass""),(J355-I355-K355/100)*H355*100, IF(A355=""SDI"",((J355-I355)*H355)-(K355), IF(A355="""",""""))))))"),"")</f>
        <v/>
      </c>
      <c r="N355" s="31" t="str">
        <f t="shared" si="1"/>
        <v/>
      </c>
      <c r="O355" s="32" t="str">
        <f t="shared" si="2"/>
        <v/>
      </c>
      <c r="P355" s="33" t="str">
        <f t="shared" si="3"/>
        <v/>
      </c>
      <c r="Q355" s="34" t="str">
        <f t="shared" si="4"/>
        <v/>
      </c>
      <c r="R355" s="39"/>
    </row>
    <row r="356">
      <c r="A356" s="40"/>
      <c r="B356" s="13"/>
      <c r="C356" s="13"/>
      <c r="D356" s="13"/>
      <c r="E356" s="13"/>
      <c r="F356" s="40"/>
      <c r="G356" s="46"/>
      <c r="H356" s="11"/>
      <c r="I356" s="16"/>
      <c r="J356" s="16"/>
      <c r="K356" s="15"/>
      <c r="L356" s="46"/>
      <c r="M356" s="18" t="str">
        <f>IFERROR(__xludf.DUMMYFUNCTION("IF(J356="""","""",IF(A356=""SELL"",(I356-J356-K356/100)*H356*100, IF(A356=""BUY"",(J356-I356-K356/100)*H356*100, IF(regexmatch(A356,""Ass""),(J356-I356-K356/100)*H356*100, IF(A356=""SDI"",((J356-I356)*H356)-(K356), IF(A356="""",""""))))))"),"")</f>
        <v/>
      </c>
      <c r="N356" s="19" t="str">
        <f t="shared" si="1"/>
        <v/>
      </c>
      <c r="O356" s="20" t="str">
        <f t="shared" si="2"/>
        <v/>
      </c>
      <c r="P356" s="21" t="str">
        <f t="shared" si="3"/>
        <v/>
      </c>
      <c r="Q356" s="22" t="str">
        <f t="shared" si="4"/>
        <v/>
      </c>
      <c r="R356" s="23"/>
    </row>
    <row r="357">
      <c r="A357" s="44"/>
      <c r="B357" s="43"/>
      <c r="C357" s="43"/>
      <c r="D357" s="43"/>
      <c r="E357" s="43"/>
      <c r="F357" s="44"/>
      <c r="G357" s="47"/>
      <c r="H357" s="24"/>
      <c r="I357" s="28"/>
      <c r="J357" s="28"/>
      <c r="K357" s="27"/>
      <c r="L357" s="47"/>
      <c r="M357" s="30" t="str">
        <f>IFERROR(__xludf.DUMMYFUNCTION("IF(J357="""","""",IF(A357=""SELL"",(I357-J357-K357/100)*H357*100, IF(A357=""BUY"",(J357-I357-K357/100)*H357*100, IF(regexmatch(A357,""Ass""),(J357-I357-K357/100)*H357*100, IF(A357=""SDI"",((J357-I357)*H357)-(K357), IF(A357="""",""""))))))"),"")</f>
        <v/>
      </c>
      <c r="N357" s="31" t="str">
        <f t="shared" si="1"/>
        <v/>
      </c>
      <c r="O357" s="32" t="str">
        <f t="shared" si="2"/>
        <v/>
      </c>
      <c r="P357" s="33" t="str">
        <f t="shared" si="3"/>
        <v/>
      </c>
      <c r="Q357" s="34" t="str">
        <f t="shared" si="4"/>
        <v/>
      </c>
      <c r="R357" s="39"/>
    </row>
    <row r="358">
      <c r="A358" s="40"/>
      <c r="B358" s="13"/>
      <c r="C358" s="13"/>
      <c r="D358" s="13"/>
      <c r="E358" s="13"/>
      <c r="F358" s="40"/>
      <c r="G358" s="46"/>
      <c r="H358" s="11"/>
      <c r="I358" s="16"/>
      <c r="J358" s="16"/>
      <c r="K358" s="15"/>
      <c r="L358" s="46"/>
      <c r="M358" s="18" t="str">
        <f>IFERROR(__xludf.DUMMYFUNCTION("IF(J358="""","""",IF(A358=""SELL"",(I358-J358-K358/100)*H358*100, IF(A358=""BUY"",(J358-I358-K358/100)*H358*100, IF(regexmatch(A358,""Ass""),(J358-I358-K358/100)*H358*100, IF(A358=""SDI"",((J358-I358)*H358)-(K358), IF(A358="""",""""))))))"),"")</f>
        <v/>
      </c>
      <c r="N358" s="19" t="str">
        <f t="shared" si="1"/>
        <v/>
      </c>
      <c r="O358" s="20" t="str">
        <f t="shared" si="2"/>
        <v/>
      </c>
      <c r="P358" s="21" t="str">
        <f t="shared" si="3"/>
        <v/>
      </c>
      <c r="Q358" s="22" t="str">
        <f t="shared" si="4"/>
        <v/>
      </c>
      <c r="R358" s="23"/>
    </row>
    <row r="359">
      <c r="A359" s="44"/>
      <c r="B359" s="43"/>
      <c r="C359" s="43"/>
      <c r="D359" s="43"/>
      <c r="E359" s="43"/>
      <c r="F359" s="44"/>
      <c r="G359" s="47"/>
      <c r="H359" s="24"/>
      <c r="I359" s="28"/>
      <c r="J359" s="28"/>
      <c r="K359" s="27"/>
      <c r="L359" s="47"/>
      <c r="M359" s="30" t="str">
        <f>IFERROR(__xludf.DUMMYFUNCTION("IF(J359="""","""",IF(A359=""SELL"",(I359-J359-K359/100)*H359*100, IF(A359=""BUY"",(J359-I359-K359/100)*H359*100, IF(regexmatch(A359,""Ass""),(J359-I359-K359/100)*H359*100, IF(A359=""SDI"",((J359-I359)*H359)-(K359), IF(A359="""",""""))))))"),"")</f>
        <v/>
      </c>
      <c r="N359" s="31" t="str">
        <f t="shared" si="1"/>
        <v/>
      </c>
      <c r="O359" s="32" t="str">
        <f t="shared" si="2"/>
        <v/>
      </c>
      <c r="P359" s="33" t="str">
        <f t="shared" si="3"/>
        <v/>
      </c>
      <c r="Q359" s="34" t="str">
        <f t="shared" si="4"/>
        <v/>
      </c>
      <c r="R359" s="39"/>
    </row>
    <row r="360">
      <c r="A360" s="40"/>
      <c r="B360" s="13"/>
      <c r="C360" s="13"/>
      <c r="D360" s="13"/>
      <c r="E360" s="13"/>
      <c r="F360" s="40"/>
      <c r="G360" s="46"/>
      <c r="H360" s="11"/>
      <c r="I360" s="16"/>
      <c r="J360" s="16"/>
      <c r="K360" s="15"/>
      <c r="L360" s="46"/>
      <c r="M360" s="18" t="str">
        <f>IFERROR(__xludf.DUMMYFUNCTION("IF(J360="""","""",IF(A360=""SELL"",(I360-J360-K360/100)*H360*100, IF(A360=""BUY"",(J360-I360-K360/100)*H360*100, IF(regexmatch(A360,""Ass""),(J360-I360-K360/100)*H360*100, IF(A360=""SDI"",((J360-I360)*H360)-(K360), IF(A360="""",""""))))))"),"")</f>
        <v/>
      </c>
      <c r="N360" s="19" t="str">
        <f t="shared" si="1"/>
        <v/>
      </c>
      <c r="O360" s="20" t="str">
        <f t="shared" si="2"/>
        <v/>
      </c>
      <c r="P360" s="21" t="str">
        <f t="shared" si="3"/>
        <v/>
      </c>
      <c r="Q360" s="22" t="str">
        <f t="shared" si="4"/>
        <v/>
      </c>
      <c r="R360" s="23"/>
    </row>
    <row r="361">
      <c r="A361" s="44"/>
      <c r="B361" s="43"/>
      <c r="C361" s="43"/>
      <c r="D361" s="43"/>
      <c r="E361" s="43"/>
      <c r="F361" s="44"/>
      <c r="G361" s="47"/>
      <c r="H361" s="24"/>
      <c r="I361" s="28"/>
      <c r="J361" s="28"/>
      <c r="K361" s="27"/>
      <c r="L361" s="47"/>
      <c r="M361" s="30" t="str">
        <f>IFERROR(__xludf.DUMMYFUNCTION("IF(J361="""","""",IF(A361=""SELL"",(I361-J361-K361/100)*H361*100, IF(A361=""BUY"",(J361-I361-K361/100)*H361*100, IF(regexmatch(A361,""Ass""),(J361-I361-K361/100)*H361*100, IF(A361=""SDI"",((J361-I361)*H361)-(K361), IF(A361="""",""""))))))"),"")</f>
        <v/>
      </c>
      <c r="N361" s="31" t="str">
        <f t="shared" si="1"/>
        <v/>
      </c>
      <c r="O361" s="32" t="str">
        <f t="shared" si="2"/>
        <v/>
      </c>
      <c r="P361" s="33" t="str">
        <f t="shared" si="3"/>
        <v/>
      </c>
      <c r="Q361" s="34" t="str">
        <f t="shared" si="4"/>
        <v/>
      </c>
      <c r="R361" s="39"/>
    </row>
    <row r="362">
      <c r="A362" s="40"/>
      <c r="B362" s="13"/>
      <c r="C362" s="13"/>
      <c r="D362" s="13"/>
      <c r="E362" s="13"/>
      <c r="F362" s="40"/>
      <c r="G362" s="46"/>
      <c r="H362" s="11"/>
      <c r="I362" s="16"/>
      <c r="J362" s="16"/>
      <c r="K362" s="15"/>
      <c r="L362" s="46"/>
      <c r="M362" s="18" t="str">
        <f>IFERROR(__xludf.DUMMYFUNCTION("IF(J362="""","""",IF(A362=""SELL"",(I362-J362-K362/100)*H362*100, IF(A362=""BUY"",(J362-I362-K362/100)*H362*100, IF(regexmatch(A362,""Ass""),(J362-I362-K362/100)*H362*100, IF(A362=""SDI"",((J362-I362)*H362)-(K362), IF(A362="""",""""))))))"),"")</f>
        <v/>
      </c>
      <c r="N362" s="19" t="str">
        <f t="shared" si="1"/>
        <v/>
      </c>
      <c r="O362" s="20" t="str">
        <f t="shared" si="2"/>
        <v/>
      </c>
      <c r="P362" s="21" t="str">
        <f t="shared" si="3"/>
        <v/>
      </c>
      <c r="Q362" s="22" t="str">
        <f t="shared" si="4"/>
        <v/>
      </c>
      <c r="R362" s="23"/>
    </row>
    <row r="363">
      <c r="A363" s="44"/>
      <c r="B363" s="43"/>
      <c r="C363" s="43"/>
      <c r="D363" s="43"/>
      <c r="E363" s="43"/>
      <c r="F363" s="44"/>
      <c r="G363" s="47"/>
      <c r="H363" s="24"/>
      <c r="I363" s="28"/>
      <c r="J363" s="28"/>
      <c r="K363" s="27"/>
      <c r="L363" s="47"/>
      <c r="M363" s="30" t="str">
        <f>IFERROR(__xludf.DUMMYFUNCTION("IF(J363="""","""",IF(A363=""SELL"",(I363-J363-K363/100)*H363*100, IF(A363=""BUY"",(J363-I363-K363/100)*H363*100, IF(regexmatch(A363,""Ass""),(J363-I363-K363/100)*H363*100, IF(A363=""SDI"",((J363-I363)*H363)-(K363), IF(A363="""",""""))))))"),"")</f>
        <v/>
      </c>
      <c r="N363" s="31" t="str">
        <f t="shared" si="1"/>
        <v/>
      </c>
      <c r="O363" s="32" t="str">
        <f t="shared" si="2"/>
        <v/>
      </c>
      <c r="P363" s="33" t="str">
        <f t="shared" si="3"/>
        <v/>
      </c>
      <c r="Q363" s="34" t="str">
        <f t="shared" si="4"/>
        <v/>
      </c>
      <c r="R363" s="39"/>
    </row>
    <row r="364">
      <c r="A364" s="40"/>
      <c r="B364" s="13"/>
      <c r="C364" s="13"/>
      <c r="D364" s="13"/>
      <c r="E364" s="13"/>
      <c r="F364" s="40"/>
      <c r="G364" s="46"/>
      <c r="H364" s="11"/>
      <c r="I364" s="16"/>
      <c r="J364" s="16"/>
      <c r="K364" s="15"/>
      <c r="L364" s="46"/>
      <c r="M364" s="18" t="str">
        <f>IFERROR(__xludf.DUMMYFUNCTION("IF(J364="""","""",IF(A364=""SELL"",(I364-J364-K364/100)*H364*100, IF(A364=""BUY"",(J364-I364-K364/100)*H364*100, IF(regexmatch(A364,""Ass""),(J364-I364-K364/100)*H364*100, IF(A364=""SDI"",((J364-I364)*H364)-(K364), IF(A364="""",""""))))))"),"")</f>
        <v/>
      </c>
      <c r="N364" s="19" t="str">
        <f t="shared" si="1"/>
        <v/>
      </c>
      <c r="O364" s="20" t="str">
        <f t="shared" si="2"/>
        <v/>
      </c>
      <c r="P364" s="21" t="str">
        <f t="shared" si="3"/>
        <v/>
      </c>
      <c r="Q364" s="22" t="str">
        <f t="shared" si="4"/>
        <v/>
      </c>
      <c r="R364" s="23"/>
    </row>
    <row r="365">
      <c r="A365" s="44"/>
      <c r="B365" s="43"/>
      <c r="C365" s="43"/>
      <c r="D365" s="43"/>
      <c r="E365" s="43"/>
      <c r="F365" s="44"/>
      <c r="G365" s="47"/>
      <c r="H365" s="24"/>
      <c r="I365" s="28"/>
      <c r="J365" s="28"/>
      <c r="K365" s="27"/>
      <c r="L365" s="47"/>
      <c r="M365" s="30" t="str">
        <f>IFERROR(__xludf.DUMMYFUNCTION("IF(J365="""","""",IF(A365=""SELL"",(I365-J365-K365/100)*H365*100, IF(A365=""BUY"",(J365-I365-K365/100)*H365*100, IF(regexmatch(A365,""Ass""),(J365-I365-K365/100)*H365*100, IF(A365=""SDI"",((J365-I365)*H365)-(K365), IF(A365="""",""""))))))"),"")</f>
        <v/>
      </c>
      <c r="N365" s="31" t="str">
        <f t="shared" si="1"/>
        <v/>
      </c>
      <c r="O365" s="32" t="str">
        <f t="shared" si="2"/>
        <v/>
      </c>
      <c r="P365" s="33" t="str">
        <f t="shared" si="3"/>
        <v/>
      </c>
      <c r="Q365" s="34" t="str">
        <f t="shared" si="4"/>
        <v/>
      </c>
      <c r="R365" s="39"/>
    </row>
    <row r="366">
      <c r="A366" s="40"/>
      <c r="B366" s="13"/>
      <c r="C366" s="13"/>
      <c r="D366" s="13"/>
      <c r="E366" s="13"/>
      <c r="F366" s="40"/>
      <c r="G366" s="46"/>
      <c r="H366" s="11"/>
      <c r="I366" s="16"/>
      <c r="J366" s="16"/>
      <c r="K366" s="15"/>
      <c r="L366" s="46"/>
      <c r="M366" s="18" t="str">
        <f>IFERROR(__xludf.DUMMYFUNCTION("IF(J366="""","""",IF(A366=""SELL"",(I366-J366-K366/100)*H366*100, IF(A366=""BUY"",(J366-I366-K366/100)*H366*100, IF(regexmatch(A366,""Ass""),(J366-I366-K366/100)*H366*100, IF(A366=""SDI"",((J366-I366)*H366)-(K366), IF(A366="""",""""))))))"),"")</f>
        <v/>
      </c>
      <c r="N366" s="19" t="str">
        <f t="shared" si="1"/>
        <v/>
      </c>
      <c r="O366" s="20" t="str">
        <f t="shared" si="2"/>
        <v/>
      </c>
      <c r="P366" s="21" t="str">
        <f t="shared" si="3"/>
        <v/>
      </c>
      <c r="Q366" s="22" t="str">
        <f t="shared" si="4"/>
        <v/>
      </c>
      <c r="R366" s="23"/>
    </row>
    <row r="367">
      <c r="A367" s="44"/>
      <c r="B367" s="43"/>
      <c r="C367" s="43"/>
      <c r="D367" s="43"/>
      <c r="E367" s="43"/>
      <c r="F367" s="44"/>
      <c r="G367" s="47"/>
      <c r="H367" s="24"/>
      <c r="I367" s="28"/>
      <c r="J367" s="28"/>
      <c r="K367" s="27"/>
      <c r="L367" s="47"/>
      <c r="M367" s="30" t="str">
        <f>IFERROR(__xludf.DUMMYFUNCTION("IF(J367="""","""",IF(A367=""SELL"",(I367-J367-K367/100)*H367*100, IF(A367=""BUY"",(J367-I367-K367/100)*H367*100, IF(regexmatch(A367,""Ass""),(J367-I367-K367/100)*H367*100, IF(A367=""SDI"",((J367-I367)*H367)-(K367), IF(A367="""",""""))))))"),"")</f>
        <v/>
      </c>
      <c r="N367" s="31" t="str">
        <f t="shared" si="1"/>
        <v/>
      </c>
      <c r="O367" s="32" t="str">
        <f t="shared" si="2"/>
        <v/>
      </c>
      <c r="P367" s="33" t="str">
        <f t="shared" si="3"/>
        <v/>
      </c>
      <c r="Q367" s="34" t="str">
        <f t="shared" si="4"/>
        <v/>
      </c>
      <c r="R367" s="39"/>
    </row>
    <row r="368">
      <c r="A368" s="40"/>
      <c r="B368" s="13"/>
      <c r="C368" s="13"/>
      <c r="D368" s="13"/>
      <c r="E368" s="13"/>
      <c r="F368" s="40"/>
      <c r="G368" s="46"/>
      <c r="H368" s="11"/>
      <c r="I368" s="16"/>
      <c r="J368" s="16"/>
      <c r="K368" s="15"/>
      <c r="L368" s="46"/>
      <c r="M368" s="18" t="str">
        <f>IFERROR(__xludf.DUMMYFUNCTION("IF(J368="""","""",IF(A368=""SELL"",(I368-J368-K368/100)*H368*100, IF(A368=""BUY"",(J368-I368-K368/100)*H368*100, IF(regexmatch(A368,""Ass""),(J368-I368-K368/100)*H368*100, IF(A368=""SDI"",((J368-I368)*H368)-(K368), IF(A368="""",""""))))))"),"")</f>
        <v/>
      </c>
      <c r="N368" s="19" t="str">
        <f t="shared" si="1"/>
        <v/>
      </c>
      <c r="O368" s="20" t="str">
        <f t="shared" si="2"/>
        <v/>
      </c>
      <c r="P368" s="21" t="str">
        <f t="shared" si="3"/>
        <v/>
      </c>
      <c r="Q368" s="22" t="str">
        <f t="shared" si="4"/>
        <v/>
      </c>
      <c r="R368" s="23"/>
    </row>
    <row r="369">
      <c r="A369" s="44"/>
      <c r="B369" s="43"/>
      <c r="C369" s="43"/>
      <c r="D369" s="43"/>
      <c r="E369" s="43"/>
      <c r="F369" s="44"/>
      <c r="G369" s="47"/>
      <c r="H369" s="24"/>
      <c r="I369" s="28"/>
      <c r="J369" s="28"/>
      <c r="K369" s="27"/>
      <c r="L369" s="47"/>
      <c r="M369" s="30" t="str">
        <f>IFERROR(__xludf.DUMMYFUNCTION("IF(J369="""","""",IF(A369=""SELL"",(I369-J369-K369/100)*H369*100, IF(A369=""BUY"",(J369-I369-K369/100)*H369*100, IF(regexmatch(A369,""Ass""),(J369-I369-K369/100)*H369*100, IF(A369=""SDI"",((J369-I369)*H369)-(K369), IF(A369="""",""""))))))"),"")</f>
        <v/>
      </c>
      <c r="N369" s="31" t="str">
        <f t="shared" si="1"/>
        <v/>
      </c>
      <c r="O369" s="32" t="str">
        <f t="shared" si="2"/>
        <v/>
      </c>
      <c r="P369" s="33" t="str">
        <f t="shared" si="3"/>
        <v/>
      </c>
      <c r="Q369" s="34" t="str">
        <f t="shared" si="4"/>
        <v/>
      </c>
      <c r="R369" s="39"/>
    </row>
    <row r="370">
      <c r="A370" s="40"/>
      <c r="B370" s="13"/>
      <c r="C370" s="13"/>
      <c r="D370" s="13"/>
      <c r="E370" s="13"/>
      <c r="F370" s="40"/>
      <c r="G370" s="46"/>
      <c r="H370" s="11"/>
      <c r="I370" s="16"/>
      <c r="J370" s="16"/>
      <c r="K370" s="15"/>
      <c r="L370" s="46"/>
      <c r="M370" s="18" t="str">
        <f>IFERROR(__xludf.DUMMYFUNCTION("IF(J370="""","""",IF(A370=""SELL"",(I370-J370-K370/100)*H370*100, IF(A370=""BUY"",(J370-I370-K370/100)*H370*100, IF(regexmatch(A370,""Ass""),(J370-I370-K370/100)*H370*100, IF(A370=""SDI"",((J370-I370)*H370)-(K370), IF(A370="""",""""))))))"),"")</f>
        <v/>
      </c>
      <c r="N370" s="19" t="str">
        <f t="shared" si="1"/>
        <v/>
      </c>
      <c r="O370" s="20" t="str">
        <f t="shared" si="2"/>
        <v/>
      </c>
      <c r="P370" s="21" t="str">
        <f t="shared" si="3"/>
        <v/>
      </c>
      <c r="Q370" s="22" t="str">
        <f t="shared" si="4"/>
        <v/>
      </c>
      <c r="R370" s="23"/>
    </row>
    <row r="371">
      <c r="A371" s="44"/>
      <c r="B371" s="43"/>
      <c r="C371" s="43"/>
      <c r="D371" s="43"/>
      <c r="E371" s="43"/>
      <c r="F371" s="44"/>
      <c r="G371" s="47"/>
      <c r="H371" s="24"/>
      <c r="I371" s="28"/>
      <c r="J371" s="28"/>
      <c r="K371" s="27"/>
      <c r="L371" s="47"/>
      <c r="M371" s="30" t="str">
        <f>IFERROR(__xludf.DUMMYFUNCTION("IF(J371="""","""",IF(A371=""SELL"",(I371-J371-K371/100)*H371*100, IF(A371=""BUY"",(J371-I371-K371/100)*H371*100, IF(regexmatch(A371,""Ass""),(J371-I371-K371/100)*H371*100, IF(A371=""SDI"",((J371-I371)*H371)-(K371), IF(A371="""",""""))))))"),"")</f>
        <v/>
      </c>
      <c r="N371" s="31" t="str">
        <f t="shared" si="1"/>
        <v/>
      </c>
      <c r="O371" s="32" t="str">
        <f t="shared" si="2"/>
        <v/>
      </c>
      <c r="P371" s="33" t="str">
        <f t="shared" si="3"/>
        <v/>
      </c>
      <c r="Q371" s="34" t="str">
        <f t="shared" si="4"/>
        <v/>
      </c>
      <c r="R371" s="39"/>
    </row>
    <row r="372">
      <c r="A372" s="40"/>
      <c r="B372" s="13"/>
      <c r="C372" s="13"/>
      <c r="D372" s="13"/>
      <c r="E372" s="13"/>
      <c r="F372" s="40"/>
      <c r="G372" s="46"/>
      <c r="H372" s="11"/>
      <c r="I372" s="16"/>
      <c r="J372" s="16"/>
      <c r="K372" s="15"/>
      <c r="L372" s="46"/>
      <c r="M372" s="18" t="str">
        <f>IFERROR(__xludf.DUMMYFUNCTION("IF(J372="""","""",IF(A372=""SELL"",(I372-J372-K372/100)*H372*100, IF(A372=""BUY"",(J372-I372-K372/100)*H372*100, IF(regexmatch(A372,""Ass""),(J372-I372-K372/100)*H372*100, IF(A372=""SDI"",((J372-I372)*H372)-(K372), IF(A372="""",""""))))))"),"")</f>
        <v/>
      </c>
      <c r="N372" s="19" t="str">
        <f t="shared" si="1"/>
        <v/>
      </c>
      <c r="O372" s="20" t="str">
        <f t="shared" si="2"/>
        <v/>
      </c>
      <c r="P372" s="21" t="str">
        <f t="shared" si="3"/>
        <v/>
      </c>
      <c r="Q372" s="22" t="str">
        <f t="shared" si="4"/>
        <v/>
      </c>
      <c r="R372" s="23"/>
    </row>
    <row r="373">
      <c r="A373" s="44"/>
      <c r="B373" s="43"/>
      <c r="C373" s="43"/>
      <c r="D373" s="43"/>
      <c r="E373" s="43"/>
      <c r="F373" s="44"/>
      <c r="G373" s="47"/>
      <c r="H373" s="24"/>
      <c r="I373" s="28"/>
      <c r="J373" s="28"/>
      <c r="K373" s="27"/>
      <c r="L373" s="47"/>
      <c r="M373" s="30" t="str">
        <f>IFERROR(__xludf.DUMMYFUNCTION("IF(J373="""","""",IF(A373=""SELL"",(I373-J373-K373/100)*H373*100, IF(A373=""BUY"",(J373-I373-K373/100)*H373*100, IF(regexmatch(A373,""Ass""),(J373-I373-K373/100)*H373*100, IF(A373=""SDI"",((J373-I373)*H373)-(K373), IF(A373="""",""""))))))"),"")</f>
        <v/>
      </c>
      <c r="N373" s="31" t="str">
        <f t="shared" si="1"/>
        <v/>
      </c>
      <c r="O373" s="32" t="str">
        <f t="shared" si="2"/>
        <v/>
      </c>
      <c r="P373" s="33" t="str">
        <f t="shared" si="3"/>
        <v/>
      </c>
      <c r="Q373" s="34" t="str">
        <f t="shared" si="4"/>
        <v/>
      </c>
      <c r="R373" s="39"/>
    </row>
    <row r="374">
      <c r="A374" s="40"/>
      <c r="B374" s="13"/>
      <c r="C374" s="13"/>
      <c r="D374" s="13"/>
      <c r="E374" s="13"/>
      <c r="F374" s="40"/>
      <c r="G374" s="46"/>
      <c r="H374" s="11"/>
      <c r="I374" s="16"/>
      <c r="J374" s="16"/>
      <c r="K374" s="15"/>
      <c r="L374" s="46"/>
      <c r="M374" s="18" t="str">
        <f>IFERROR(__xludf.DUMMYFUNCTION("IF(J374="""","""",IF(A374=""SELL"",(I374-J374-K374/100)*H374*100, IF(A374=""BUY"",(J374-I374-K374/100)*H374*100, IF(regexmatch(A374,""Ass""),(J374-I374-K374/100)*H374*100, IF(A374=""SDI"",((J374-I374)*H374)-(K374), IF(A374="""",""""))))))"),"")</f>
        <v/>
      </c>
      <c r="N374" s="19" t="str">
        <f t="shared" si="1"/>
        <v/>
      </c>
      <c r="O374" s="20" t="str">
        <f t="shared" si="2"/>
        <v/>
      </c>
      <c r="P374" s="21" t="str">
        <f t="shared" si="3"/>
        <v/>
      </c>
      <c r="Q374" s="22" t="str">
        <f t="shared" si="4"/>
        <v/>
      </c>
      <c r="R374" s="23"/>
    </row>
    <row r="375">
      <c r="A375" s="44"/>
      <c r="B375" s="43"/>
      <c r="C375" s="43"/>
      <c r="D375" s="43"/>
      <c r="E375" s="43"/>
      <c r="F375" s="44"/>
      <c r="G375" s="47"/>
      <c r="H375" s="24"/>
      <c r="I375" s="28"/>
      <c r="J375" s="28"/>
      <c r="K375" s="27"/>
      <c r="L375" s="47"/>
      <c r="M375" s="30" t="str">
        <f>IFERROR(__xludf.DUMMYFUNCTION("IF(J375="""","""",IF(A375=""SELL"",(I375-J375-K375/100)*H375*100, IF(A375=""BUY"",(J375-I375-K375/100)*H375*100, IF(regexmatch(A375,""Ass""),(J375-I375-K375/100)*H375*100, IF(A375=""SDI"",((J375-I375)*H375)-(K375), IF(A375="""",""""))))))"),"")</f>
        <v/>
      </c>
      <c r="N375" s="31" t="str">
        <f t="shared" si="1"/>
        <v/>
      </c>
      <c r="O375" s="32" t="str">
        <f t="shared" si="2"/>
        <v/>
      </c>
      <c r="P375" s="33" t="str">
        <f t="shared" si="3"/>
        <v/>
      </c>
      <c r="Q375" s="34" t="str">
        <f t="shared" si="4"/>
        <v/>
      </c>
      <c r="R375" s="39"/>
    </row>
    <row r="376">
      <c r="A376" s="40"/>
      <c r="B376" s="13"/>
      <c r="C376" s="13"/>
      <c r="D376" s="13"/>
      <c r="E376" s="13"/>
      <c r="F376" s="40"/>
      <c r="G376" s="46"/>
      <c r="H376" s="11"/>
      <c r="I376" s="16"/>
      <c r="J376" s="16"/>
      <c r="K376" s="15"/>
      <c r="L376" s="46"/>
      <c r="M376" s="18" t="str">
        <f>IFERROR(__xludf.DUMMYFUNCTION("IF(J376="""","""",IF(A376=""SELL"",(I376-J376-K376/100)*H376*100, IF(A376=""BUY"",(J376-I376-K376/100)*H376*100, IF(regexmatch(A376,""Ass""),(J376-I376-K376/100)*H376*100, IF(A376=""SDI"",((J376-I376)*H376)-(K376), IF(A376="""",""""))))))"),"")</f>
        <v/>
      </c>
      <c r="N376" s="19" t="str">
        <f t="shared" si="1"/>
        <v/>
      </c>
      <c r="O376" s="20" t="str">
        <f t="shared" si="2"/>
        <v/>
      </c>
      <c r="P376" s="21" t="str">
        <f t="shared" si="3"/>
        <v/>
      </c>
      <c r="Q376" s="22" t="str">
        <f t="shared" si="4"/>
        <v/>
      </c>
      <c r="R376" s="23"/>
    </row>
    <row r="377">
      <c r="A377" s="44"/>
      <c r="B377" s="43"/>
      <c r="C377" s="43"/>
      <c r="D377" s="43"/>
      <c r="E377" s="43"/>
      <c r="F377" s="44"/>
      <c r="G377" s="47"/>
      <c r="H377" s="24"/>
      <c r="I377" s="28"/>
      <c r="J377" s="28"/>
      <c r="K377" s="27"/>
      <c r="L377" s="47"/>
      <c r="M377" s="30" t="str">
        <f>IFERROR(__xludf.DUMMYFUNCTION("IF(J377="""","""",IF(A377=""SELL"",(I377-J377-K377/100)*H377*100, IF(A377=""BUY"",(J377-I377-K377/100)*H377*100, IF(regexmatch(A377,""Ass""),(J377-I377-K377/100)*H377*100, IF(A377=""SDI"",((J377-I377)*H377)-(K377), IF(A377="""",""""))))))"),"")</f>
        <v/>
      </c>
      <c r="N377" s="31" t="str">
        <f t="shared" si="1"/>
        <v/>
      </c>
      <c r="O377" s="32" t="str">
        <f t="shared" si="2"/>
        <v/>
      </c>
      <c r="P377" s="33" t="str">
        <f t="shared" si="3"/>
        <v/>
      </c>
      <c r="Q377" s="34" t="str">
        <f t="shared" si="4"/>
        <v/>
      </c>
      <c r="R377" s="39"/>
    </row>
    <row r="378">
      <c r="A378" s="40"/>
      <c r="B378" s="13"/>
      <c r="C378" s="13"/>
      <c r="D378" s="13"/>
      <c r="E378" s="13"/>
      <c r="F378" s="40"/>
      <c r="G378" s="46"/>
      <c r="H378" s="11"/>
      <c r="I378" s="16"/>
      <c r="J378" s="16"/>
      <c r="K378" s="15"/>
      <c r="L378" s="46"/>
      <c r="M378" s="18" t="str">
        <f>IFERROR(__xludf.DUMMYFUNCTION("IF(J378="""","""",IF(A378=""SELL"",(I378-J378-K378/100)*H378*100, IF(A378=""BUY"",(J378-I378-K378/100)*H378*100, IF(regexmatch(A378,""Ass""),(J378-I378-K378/100)*H378*100, IF(A378=""SDI"",((J378-I378)*H378)-(K378), IF(A378="""",""""))))))"),"")</f>
        <v/>
      </c>
      <c r="N378" s="19" t="str">
        <f t="shared" si="1"/>
        <v/>
      </c>
      <c r="O378" s="20" t="str">
        <f t="shared" si="2"/>
        <v/>
      </c>
      <c r="P378" s="21" t="str">
        <f t="shared" si="3"/>
        <v/>
      </c>
      <c r="Q378" s="22" t="str">
        <f t="shared" si="4"/>
        <v/>
      </c>
      <c r="R378" s="23"/>
    </row>
    <row r="379">
      <c r="A379" s="44"/>
      <c r="B379" s="43"/>
      <c r="C379" s="43"/>
      <c r="D379" s="43"/>
      <c r="E379" s="43"/>
      <c r="F379" s="44"/>
      <c r="G379" s="47"/>
      <c r="H379" s="24"/>
      <c r="I379" s="28"/>
      <c r="J379" s="28"/>
      <c r="K379" s="27"/>
      <c r="L379" s="47"/>
      <c r="M379" s="30" t="str">
        <f>IFERROR(__xludf.DUMMYFUNCTION("IF(J379="""","""",IF(A379=""SELL"",(I379-J379-K379/100)*H379*100, IF(A379=""BUY"",(J379-I379-K379/100)*H379*100, IF(regexmatch(A379,""Ass""),(J379-I379-K379/100)*H379*100, IF(A379=""SDI"",((J379-I379)*H379)-(K379), IF(A379="""",""""))))))"),"")</f>
        <v/>
      </c>
      <c r="N379" s="31" t="str">
        <f t="shared" si="1"/>
        <v/>
      </c>
      <c r="O379" s="32" t="str">
        <f t="shared" si="2"/>
        <v/>
      </c>
      <c r="P379" s="33" t="str">
        <f t="shared" si="3"/>
        <v/>
      </c>
      <c r="Q379" s="34" t="str">
        <f t="shared" si="4"/>
        <v/>
      </c>
      <c r="R379" s="39"/>
    </row>
    <row r="380">
      <c r="A380" s="40"/>
      <c r="B380" s="13"/>
      <c r="C380" s="13"/>
      <c r="D380" s="13"/>
      <c r="E380" s="13"/>
      <c r="F380" s="40"/>
      <c r="G380" s="46"/>
      <c r="H380" s="11"/>
      <c r="I380" s="16"/>
      <c r="J380" s="16"/>
      <c r="K380" s="15"/>
      <c r="L380" s="46"/>
      <c r="M380" s="18" t="str">
        <f>IFERROR(__xludf.DUMMYFUNCTION("IF(J380="""","""",IF(A380=""SELL"",(I380-J380-K380/100)*H380*100, IF(A380=""BUY"",(J380-I380-K380/100)*H380*100, IF(regexmatch(A380,""Ass""),(J380-I380-K380/100)*H380*100, IF(A380=""SDI"",((J380-I380)*H380)-(K380), IF(A380="""",""""))))))"),"")</f>
        <v/>
      </c>
      <c r="N380" s="19" t="str">
        <f t="shared" si="1"/>
        <v/>
      </c>
      <c r="O380" s="20" t="str">
        <f t="shared" si="2"/>
        <v/>
      </c>
      <c r="P380" s="21" t="str">
        <f t="shared" si="3"/>
        <v/>
      </c>
      <c r="Q380" s="22" t="str">
        <f t="shared" si="4"/>
        <v/>
      </c>
      <c r="R380" s="23"/>
    </row>
    <row r="381">
      <c r="A381" s="44"/>
      <c r="B381" s="43"/>
      <c r="C381" s="43"/>
      <c r="D381" s="43"/>
      <c r="E381" s="43"/>
      <c r="F381" s="44"/>
      <c r="G381" s="47"/>
      <c r="H381" s="24"/>
      <c r="I381" s="28"/>
      <c r="J381" s="28"/>
      <c r="K381" s="27"/>
      <c r="L381" s="47"/>
      <c r="M381" s="30" t="str">
        <f>IFERROR(__xludf.DUMMYFUNCTION("IF(J381="""","""",IF(A381=""SELL"",(I381-J381-K381/100)*H381*100, IF(A381=""BUY"",(J381-I381-K381/100)*H381*100, IF(regexmatch(A381,""Ass""),(J381-I381-K381/100)*H381*100, IF(A381=""SDI"",((J381-I381)*H381)-(K381), IF(A381="""",""""))))))"),"")</f>
        <v/>
      </c>
      <c r="N381" s="31" t="str">
        <f t="shared" si="1"/>
        <v/>
      </c>
      <c r="O381" s="32" t="str">
        <f t="shared" si="2"/>
        <v/>
      </c>
      <c r="P381" s="33" t="str">
        <f t="shared" si="3"/>
        <v/>
      </c>
      <c r="Q381" s="34" t="str">
        <f t="shared" si="4"/>
        <v/>
      </c>
      <c r="R381" s="39"/>
    </row>
    <row r="382">
      <c r="A382" s="40"/>
      <c r="B382" s="13"/>
      <c r="C382" s="13"/>
      <c r="D382" s="13"/>
      <c r="E382" s="13"/>
      <c r="F382" s="40"/>
      <c r="G382" s="46"/>
      <c r="H382" s="11"/>
      <c r="I382" s="16"/>
      <c r="J382" s="16"/>
      <c r="K382" s="15"/>
      <c r="L382" s="46"/>
      <c r="M382" s="18" t="str">
        <f>IFERROR(__xludf.DUMMYFUNCTION("IF(J382="""","""",IF(A382=""SELL"",(I382-J382-K382/100)*H382*100, IF(A382=""BUY"",(J382-I382-K382/100)*H382*100, IF(regexmatch(A382,""Ass""),(J382-I382-K382/100)*H382*100, IF(A382=""SDI"",((J382-I382)*H382)-(K382), IF(A382="""",""""))))))"),"")</f>
        <v/>
      </c>
      <c r="N382" s="19" t="str">
        <f t="shared" si="1"/>
        <v/>
      </c>
      <c r="O382" s="20" t="str">
        <f t="shared" si="2"/>
        <v/>
      </c>
      <c r="P382" s="21" t="str">
        <f t="shared" si="3"/>
        <v/>
      </c>
      <c r="Q382" s="22" t="str">
        <f t="shared" si="4"/>
        <v/>
      </c>
      <c r="R382" s="23"/>
    </row>
    <row r="383">
      <c r="A383" s="44"/>
      <c r="B383" s="43"/>
      <c r="C383" s="43"/>
      <c r="D383" s="43"/>
      <c r="E383" s="43"/>
      <c r="F383" s="44"/>
      <c r="G383" s="47"/>
      <c r="H383" s="24"/>
      <c r="I383" s="28"/>
      <c r="J383" s="28"/>
      <c r="K383" s="27"/>
      <c r="L383" s="47"/>
      <c r="M383" s="30" t="str">
        <f>IFERROR(__xludf.DUMMYFUNCTION("IF(J383="""","""",IF(A383=""SELL"",(I383-J383-K383/100)*H383*100, IF(A383=""BUY"",(J383-I383-K383/100)*H383*100, IF(regexmatch(A383,""Ass""),(J383-I383-K383/100)*H383*100, IF(A383=""SDI"",((J383-I383)*H383)-(K383), IF(A383="""",""""))))))"),"")</f>
        <v/>
      </c>
      <c r="N383" s="31" t="str">
        <f t="shared" si="1"/>
        <v/>
      </c>
      <c r="O383" s="32" t="str">
        <f t="shared" si="2"/>
        <v/>
      </c>
      <c r="P383" s="33" t="str">
        <f t="shared" si="3"/>
        <v/>
      </c>
      <c r="Q383" s="34" t="str">
        <f t="shared" si="4"/>
        <v/>
      </c>
      <c r="R383" s="39"/>
    </row>
    <row r="384">
      <c r="A384" s="40"/>
      <c r="B384" s="13"/>
      <c r="C384" s="13"/>
      <c r="D384" s="13"/>
      <c r="E384" s="13"/>
      <c r="F384" s="40"/>
      <c r="G384" s="46"/>
      <c r="H384" s="11"/>
      <c r="I384" s="16"/>
      <c r="J384" s="16"/>
      <c r="K384" s="15"/>
      <c r="L384" s="46"/>
      <c r="M384" s="18" t="str">
        <f>IFERROR(__xludf.DUMMYFUNCTION("IF(J384="""","""",IF(A384=""SELL"",(I384-J384-K384/100)*H384*100, IF(A384=""BUY"",(J384-I384-K384/100)*H384*100, IF(regexmatch(A384,""Ass""),(J384-I384-K384/100)*H384*100, IF(A384=""SDI"",((J384-I384)*H384)-(K384), IF(A384="""",""""))))))"),"")</f>
        <v/>
      </c>
      <c r="N384" s="19" t="str">
        <f t="shared" si="1"/>
        <v/>
      </c>
      <c r="O384" s="20" t="str">
        <f t="shared" si="2"/>
        <v/>
      </c>
      <c r="P384" s="21" t="str">
        <f t="shared" si="3"/>
        <v/>
      </c>
      <c r="Q384" s="22" t="str">
        <f t="shared" si="4"/>
        <v/>
      </c>
      <c r="R384" s="23"/>
    </row>
    <row r="385">
      <c r="A385" s="44"/>
      <c r="B385" s="43"/>
      <c r="C385" s="43"/>
      <c r="D385" s="43"/>
      <c r="E385" s="43"/>
      <c r="F385" s="44"/>
      <c r="G385" s="47"/>
      <c r="H385" s="24"/>
      <c r="I385" s="28"/>
      <c r="J385" s="28"/>
      <c r="K385" s="27"/>
      <c r="L385" s="47"/>
      <c r="M385" s="30" t="str">
        <f>IFERROR(__xludf.DUMMYFUNCTION("IF(J385="""","""",IF(A385=""SELL"",(I385-J385-K385/100)*H385*100, IF(A385=""BUY"",(J385-I385-K385/100)*H385*100, IF(regexmatch(A385,""Ass""),(J385-I385-K385/100)*H385*100, IF(A385=""SDI"",((J385-I385)*H385)-(K385), IF(A385="""",""""))))))"),"")</f>
        <v/>
      </c>
      <c r="N385" s="31" t="str">
        <f t="shared" si="1"/>
        <v/>
      </c>
      <c r="O385" s="32" t="str">
        <f t="shared" si="2"/>
        <v/>
      </c>
      <c r="P385" s="33" t="str">
        <f t="shared" si="3"/>
        <v/>
      </c>
      <c r="Q385" s="34" t="str">
        <f t="shared" si="4"/>
        <v/>
      </c>
      <c r="R385" s="39"/>
    </row>
    <row r="386">
      <c r="A386" s="40"/>
      <c r="B386" s="13"/>
      <c r="C386" s="13"/>
      <c r="D386" s="13"/>
      <c r="E386" s="13"/>
      <c r="F386" s="40"/>
      <c r="G386" s="46"/>
      <c r="H386" s="11"/>
      <c r="I386" s="16"/>
      <c r="J386" s="16"/>
      <c r="K386" s="15"/>
      <c r="L386" s="46"/>
      <c r="M386" s="18" t="str">
        <f>IFERROR(__xludf.DUMMYFUNCTION("IF(J386="""","""",IF(A386=""SELL"",(I386-J386-K386/100)*H386*100, IF(A386=""BUY"",(J386-I386-K386/100)*H386*100, IF(regexmatch(A386,""Ass""),(J386-I386-K386/100)*H386*100, IF(A386=""SDI"",((J386-I386)*H386)-(K386), IF(A386="""",""""))))))"),"")</f>
        <v/>
      </c>
      <c r="N386" s="19" t="str">
        <f t="shared" si="1"/>
        <v/>
      </c>
      <c r="O386" s="20" t="str">
        <f t="shared" si="2"/>
        <v/>
      </c>
      <c r="P386" s="21" t="str">
        <f t="shared" si="3"/>
        <v/>
      </c>
      <c r="Q386" s="22" t="str">
        <f t="shared" si="4"/>
        <v/>
      </c>
      <c r="R386" s="23"/>
    </row>
    <row r="387">
      <c r="A387" s="44"/>
      <c r="B387" s="43"/>
      <c r="C387" s="43"/>
      <c r="D387" s="43"/>
      <c r="E387" s="43"/>
      <c r="F387" s="44"/>
      <c r="G387" s="47"/>
      <c r="H387" s="24"/>
      <c r="I387" s="28"/>
      <c r="J387" s="28"/>
      <c r="K387" s="27"/>
      <c r="L387" s="47"/>
      <c r="M387" s="30" t="str">
        <f>IFERROR(__xludf.DUMMYFUNCTION("IF(J387="""","""",IF(A387=""SELL"",(I387-J387-K387/100)*H387*100, IF(A387=""BUY"",(J387-I387-K387/100)*H387*100, IF(regexmatch(A387,""Ass""),(J387-I387-K387/100)*H387*100, IF(A387=""SDI"",((J387-I387)*H387)-(K387), IF(A387="""",""""))))))"),"")</f>
        <v/>
      </c>
      <c r="N387" s="31" t="str">
        <f t="shared" si="1"/>
        <v/>
      </c>
      <c r="O387" s="32" t="str">
        <f t="shared" si="2"/>
        <v/>
      </c>
      <c r="P387" s="33" t="str">
        <f t="shared" si="3"/>
        <v/>
      </c>
      <c r="Q387" s="34" t="str">
        <f t="shared" si="4"/>
        <v/>
      </c>
      <c r="R387" s="39"/>
    </row>
    <row r="388">
      <c r="A388" s="40"/>
      <c r="B388" s="13"/>
      <c r="C388" s="13"/>
      <c r="D388" s="13"/>
      <c r="E388" s="13"/>
      <c r="F388" s="40"/>
      <c r="G388" s="46"/>
      <c r="H388" s="11"/>
      <c r="I388" s="16"/>
      <c r="J388" s="16"/>
      <c r="K388" s="15"/>
      <c r="L388" s="46"/>
      <c r="M388" s="18" t="str">
        <f>IFERROR(__xludf.DUMMYFUNCTION("IF(J388="""","""",IF(A388=""SELL"",(I388-J388-K388/100)*H388*100, IF(A388=""BUY"",(J388-I388-K388/100)*H388*100, IF(regexmatch(A388,""Ass""),(J388-I388-K388/100)*H388*100, IF(A388=""SDI"",((J388-I388)*H388)-(K388), IF(A388="""",""""))))))"),"")</f>
        <v/>
      </c>
      <c r="N388" s="19" t="str">
        <f t="shared" si="1"/>
        <v/>
      </c>
      <c r="O388" s="20" t="str">
        <f t="shared" si="2"/>
        <v/>
      </c>
      <c r="P388" s="21" t="str">
        <f t="shared" si="3"/>
        <v/>
      </c>
      <c r="Q388" s="22" t="str">
        <f t="shared" si="4"/>
        <v/>
      </c>
      <c r="R388" s="23"/>
    </row>
    <row r="389">
      <c r="A389" s="44"/>
      <c r="B389" s="43"/>
      <c r="C389" s="43"/>
      <c r="D389" s="43"/>
      <c r="E389" s="43"/>
      <c r="F389" s="44"/>
      <c r="G389" s="47"/>
      <c r="H389" s="24"/>
      <c r="I389" s="28"/>
      <c r="J389" s="28"/>
      <c r="K389" s="27"/>
      <c r="L389" s="47"/>
      <c r="M389" s="30" t="str">
        <f>IFERROR(__xludf.DUMMYFUNCTION("IF(J389="""","""",IF(A389=""SELL"",(I389-J389-K389/100)*H389*100, IF(A389=""BUY"",(J389-I389-K389/100)*H389*100, IF(regexmatch(A389,""Ass""),(J389-I389-K389/100)*H389*100, IF(A389=""SDI"",((J389-I389)*H389)-(K389), IF(A389="""",""""))))))"),"")</f>
        <v/>
      </c>
      <c r="N389" s="31" t="str">
        <f t="shared" si="1"/>
        <v/>
      </c>
      <c r="O389" s="32" t="str">
        <f t="shared" si="2"/>
        <v/>
      </c>
      <c r="P389" s="33" t="str">
        <f t="shared" si="3"/>
        <v/>
      </c>
      <c r="Q389" s="34" t="str">
        <f t="shared" si="4"/>
        <v/>
      </c>
      <c r="R389" s="39"/>
    </row>
    <row r="390">
      <c r="A390" s="40"/>
      <c r="B390" s="13"/>
      <c r="C390" s="13"/>
      <c r="D390" s="13"/>
      <c r="E390" s="13"/>
      <c r="F390" s="40"/>
      <c r="G390" s="46"/>
      <c r="H390" s="11"/>
      <c r="I390" s="16"/>
      <c r="J390" s="16"/>
      <c r="K390" s="15"/>
      <c r="L390" s="46"/>
      <c r="M390" s="18" t="str">
        <f>IFERROR(__xludf.DUMMYFUNCTION("IF(J390="""","""",IF(A390=""SELL"",(I390-J390-K390/100)*H390*100, IF(A390=""BUY"",(J390-I390-K390/100)*H390*100, IF(regexmatch(A390,""Ass""),(J390-I390-K390/100)*H390*100, IF(A390=""SDI"",((J390-I390)*H390)-(K390), IF(A390="""",""""))))))"),"")</f>
        <v/>
      </c>
      <c r="N390" s="19" t="str">
        <f t="shared" si="1"/>
        <v/>
      </c>
      <c r="O390" s="20" t="str">
        <f t="shared" si="2"/>
        <v/>
      </c>
      <c r="P390" s="21" t="str">
        <f t="shared" si="3"/>
        <v/>
      </c>
      <c r="Q390" s="22" t="str">
        <f t="shared" si="4"/>
        <v/>
      </c>
      <c r="R390" s="23"/>
    </row>
    <row r="391">
      <c r="A391" s="44"/>
      <c r="B391" s="43"/>
      <c r="C391" s="43"/>
      <c r="D391" s="43"/>
      <c r="E391" s="43"/>
      <c r="F391" s="44"/>
      <c r="G391" s="47"/>
      <c r="H391" s="24"/>
      <c r="I391" s="28"/>
      <c r="J391" s="28"/>
      <c r="K391" s="27"/>
      <c r="L391" s="47"/>
      <c r="M391" s="30" t="str">
        <f>IFERROR(__xludf.DUMMYFUNCTION("IF(J391="""","""",IF(A391=""SELL"",(I391-J391-K391/100)*H391*100, IF(A391=""BUY"",(J391-I391-K391/100)*H391*100, IF(regexmatch(A391,""Ass""),(J391-I391-K391/100)*H391*100, IF(A391=""SDI"",((J391-I391)*H391)-(K391), IF(A391="""",""""))))))"),"")</f>
        <v/>
      </c>
      <c r="N391" s="31" t="str">
        <f t="shared" si="1"/>
        <v/>
      </c>
      <c r="O391" s="32" t="str">
        <f t="shared" si="2"/>
        <v/>
      </c>
      <c r="P391" s="33" t="str">
        <f t="shared" si="3"/>
        <v/>
      </c>
      <c r="Q391" s="34" t="str">
        <f t="shared" si="4"/>
        <v/>
      </c>
      <c r="R391" s="39"/>
    </row>
    <row r="392">
      <c r="A392" s="40"/>
      <c r="B392" s="13"/>
      <c r="C392" s="13"/>
      <c r="D392" s="13"/>
      <c r="E392" s="13"/>
      <c r="F392" s="40"/>
      <c r="G392" s="46"/>
      <c r="H392" s="11"/>
      <c r="I392" s="16"/>
      <c r="J392" s="16"/>
      <c r="K392" s="15"/>
      <c r="L392" s="46"/>
      <c r="M392" s="18" t="str">
        <f>IFERROR(__xludf.DUMMYFUNCTION("IF(J392="""","""",IF(A392=""SELL"",(I392-J392-K392/100)*H392*100, IF(A392=""BUY"",(J392-I392-K392/100)*H392*100, IF(regexmatch(A392,""Ass""),(J392-I392-K392/100)*H392*100, IF(A392=""SDI"",((J392-I392)*H392)-(K392), IF(A392="""",""""))))))"),"")</f>
        <v/>
      </c>
      <c r="N392" s="19" t="str">
        <f t="shared" si="1"/>
        <v/>
      </c>
      <c r="O392" s="20" t="str">
        <f t="shared" si="2"/>
        <v/>
      </c>
      <c r="P392" s="21" t="str">
        <f t="shared" si="3"/>
        <v/>
      </c>
      <c r="Q392" s="22" t="str">
        <f t="shared" si="4"/>
        <v/>
      </c>
      <c r="R392" s="23"/>
    </row>
    <row r="393">
      <c r="A393" s="44"/>
      <c r="B393" s="43"/>
      <c r="C393" s="43"/>
      <c r="D393" s="43"/>
      <c r="E393" s="43"/>
      <c r="F393" s="44"/>
      <c r="G393" s="47"/>
      <c r="H393" s="24"/>
      <c r="I393" s="28"/>
      <c r="J393" s="28"/>
      <c r="K393" s="27"/>
      <c r="L393" s="47"/>
      <c r="M393" s="30" t="str">
        <f>IFERROR(__xludf.DUMMYFUNCTION("IF(J393="""","""",IF(A393=""SELL"",(I393-J393-K393/100)*H393*100, IF(A393=""BUY"",(J393-I393-K393/100)*H393*100, IF(regexmatch(A393,""Ass""),(J393-I393-K393/100)*H393*100, IF(A393=""SDI"",((J393-I393)*H393)-(K393), IF(A393="""",""""))))))"),"")</f>
        <v/>
      </c>
      <c r="N393" s="31" t="str">
        <f t="shared" si="1"/>
        <v/>
      </c>
      <c r="O393" s="32" t="str">
        <f t="shared" si="2"/>
        <v/>
      </c>
      <c r="P393" s="33" t="str">
        <f t="shared" si="3"/>
        <v/>
      </c>
      <c r="Q393" s="34" t="str">
        <f t="shared" si="4"/>
        <v/>
      </c>
      <c r="R393" s="39"/>
    </row>
    <row r="394">
      <c r="A394" s="40"/>
      <c r="B394" s="13"/>
      <c r="C394" s="13"/>
      <c r="D394" s="13"/>
      <c r="E394" s="13"/>
      <c r="F394" s="40"/>
      <c r="G394" s="46"/>
      <c r="H394" s="11"/>
      <c r="I394" s="16"/>
      <c r="J394" s="16"/>
      <c r="K394" s="15"/>
      <c r="L394" s="46"/>
      <c r="M394" s="18" t="str">
        <f>IFERROR(__xludf.DUMMYFUNCTION("IF(J394="""","""",IF(A394=""SELL"",(I394-J394-K394/100)*H394*100, IF(A394=""BUY"",(J394-I394-K394/100)*H394*100, IF(regexmatch(A394,""Ass""),(J394-I394-K394/100)*H394*100, IF(A394=""SDI"",((J394-I394)*H394)-(K394), IF(A394="""",""""))))))"),"")</f>
        <v/>
      </c>
      <c r="N394" s="19" t="str">
        <f t="shared" si="1"/>
        <v/>
      </c>
      <c r="O394" s="20" t="str">
        <f t="shared" si="2"/>
        <v/>
      </c>
      <c r="P394" s="21" t="str">
        <f t="shared" si="3"/>
        <v/>
      </c>
      <c r="Q394" s="22" t="str">
        <f t="shared" si="4"/>
        <v/>
      </c>
      <c r="R394" s="23"/>
    </row>
    <row r="395">
      <c r="A395" s="44"/>
      <c r="B395" s="43"/>
      <c r="C395" s="43"/>
      <c r="D395" s="43"/>
      <c r="E395" s="43"/>
      <c r="F395" s="44"/>
      <c r="G395" s="47"/>
      <c r="H395" s="24"/>
      <c r="I395" s="28"/>
      <c r="J395" s="28"/>
      <c r="K395" s="27"/>
      <c r="L395" s="47"/>
      <c r="M395" s="30" t="str">
        <f>IFERROR(__xludf.DUMMYFUNCTION("IF(J395="""","""",IF(A395=""SELL"",(I395-J395-K395/100)*H395*100, IF(A395=""BUY"",(J395-I395-K395/100)*H395*100, IF(regexmatch(A395,""Ass""),(J395-I395-K395/100)*H395*100, IF(A395=""SDI"",((J395-I395)*H395)-(K395), IF(A395="""",""""))))))"),"")</f>
        <v/>
      </c>
      <c r="N395" s="31" t="str">
        <f t="shared" si="1"/>
        <v/>
      </c>
      <c r="O395" s="32" t="str">
        <f t="shared" si="2"/>
        <v/>
      </c>
      <c r="P395" s="33" t="str">
        <f t="shared" si="3"/>
        <v/>
      </c>
      <c r="Q395" s="34" t="str">
        <f t="shared" si="4"/>
        <v/>
      </c>
      <c r="R395" s="39"/>
    </row>
    <row r="396">
      <c r="A396" s="40"/>
      <c r="B396" s="13"/>
      <c r="C396" s="13"/>
      <c r="D396" s="13"/>
      <c r="E396" s="13"/>
      <c r="F396" s="40"/>
      <c r="G396" s="46"/>
      <c r="H396" s="11"/>
      <c r="I396" s="16"/>
      <c r="J396" s="16"/>
      <c r="K396" s="15"/>
      <c r="L396" s="46"/>
      <c r="M396" s="18" t="str">
        <f>IFERROR(__xludf.DUMMYFUNCTION("IF(J396="""","""",IF(A396=""SELL"",(I396-J396-K396/100)*H396*100, IF(A396=""BUY"",(J396-I396-K396/100)*H396*100, IF(regexmatch(A396,""Ass""),(J396-I396-K396/100)*H396*100, IF(A396=""SDI"",((J396-I396)*H396)-(K396), IF(A396="""",""""))))))"),"")</f>
        <v/>
      </c>
      <c r="N396" s="19" t="str">
        <f t="shared" si="1"/>
        <v/>
      </c>
      <c r="O396" s="20" t="str">
        <f t="shared" si="2"/>
        <v/>
      </c>
      <c r="P396" s="21" t="str">
        <f t="shared" si="3"/>
        <v/>
      </c>
      <c r="Q396" s="22" t="str">
        <f t="shared" si="4"/>
        <v/>
      </c>
      <c r="R396" s="23"/>
    </row>
    <row r="397">
      <c r="A397" s="44"/>
      <c r="B397" s="43"/>
      <c r="C397" s="43"/>
      <c r="D397" s="43"/>
      <c r="E397" s="43"/>
      <c r="F397" s="44"/>
      <c r="G397" s="47"/>
      <c r="H397" s="24"/>
      <c r="I397" s="28"/>
      <c r="J397" s="28"/>
      <c r="K397" s="27"/>
      <c r="L397" s="47"/>
      <c r="M397" s="30" t="str">
        <f>IFERROR(__xludf.DUMMYFUNCTION("IF(J397="""","""",IF(A397=""SELL"",(I397-J397-K397/100)*H397*100, IF(A397=""BUY"",(J397-I397-K397/100)*H397*100, IF(regexmatch(A397,""Ass""),(J397-I397-K397/100)*H397*100, IF(A397=""SDI"",((J397-I397)*H397)-(K397), IF(A397="""",""""))))))"),"")</f>
        <v/>
      </c>
      <c r="N397" s="31" t="str">
        <f t="shared" si="1"/>
        <v/>
      </c>
      <c r="O397" s="32" t="str">
        <f t="shared" si="2"/>
        <v/>
      </c>
      <c r="P397" s="33" t="str">
        <f t="shared" si="3"/>
        <v/>
      </c>
      <c r="Q397" s="34" t="str">
        <f t="shared" si="4"/>
        <v/>
      </c>
      <c r="R397" s="39"/>
    </row>
    <row r="398">
      <c r="A398" s="40"/>
      <c r="B398" s="13"/>
      <c r="C398" s="13"/>
      <c r="D398" s="13"/>
      <c r="E398" s="13"/>
      <c r="F398" s="40"/>
      <c r="G398" s="46"/>
      <c r="H398" s="11"/>
      <c r="I398" s="16"/>
      <c r="J398" s="16"/>
      <c r="K398" s="15"/>
      <c r="L398" s="46"/>
      <c r="M398" s="18" t="str">
        <f>IFERROR(__xludf.DUMMYFUNCTION("IF(J398="""","""",IF(A398=""SELL"",(I398-J398-K398/100)*H398*100, IF(A398=""BUY"",(J398-I398-K398/100)*H398*100, IF(regexmatch(A398,""Ass""),(J398-I398-K398/100)*H398*100, IF(A398=""SDI"",((J398-I398)*H398)-(K398), IF(A398="""",""""))))))"),"")</f>
        <v/>
      </c>
      <c r="N398" s="19" t="str">
        <f t="shared" si="1"/>
        <v/>
      </c>
      <c r="O398" s="20" t="str">
        <f t="shared" si="2"/>
        <v/>
      </c>
      <c r="P398" s="21" t="str">
        <f t="shared" si="3"/>
        <v/>
      </c>
      <c r="Q398" s="22" t="str">
        <f t="shared" si="4"/>
        <v/>
      </c>
      <c r="R398" s="23"/>
    </row>
    <row r="399">
      <c r="A399" s="44"/>
      <c r="B399" s="43"/>
      <c r="C399" s="43"/>
      <c r="D399" s="43"/>
      <c r="E399" s="43"/>
      <c r="F399" s="44"/>
      <c r="G399" s="47"/>
      <c r="H399" s="24"/>
      <c r="I399" s="28"/>
      <c r="J399" s="28"/>
      <c r="K399" s="27"/>
      <c r="L399" s="47"/>
      <c r="M399" s="30" t="str">
        <f>IFERROR(__xludf.DUMMYFUNCTION("IF(J399="""","""",IF(A399=""SELL"",(I399-J399-K399/100)*H399*100, IF(A399=""BUY"",(J399-I399-K399/100)*H399*100, IF(regexmatch(A399,""Ass""),(J399-I399-K399/100)*H399*100, IF(A399=""SDI"",((J399-I399)*H399)-(K399), IF(A399="""",""""))))))"),"")</f>
        <v/>
      </c>
      <c r="N399" s="31" t="str">
        <f t="shared" si="1"/>
        <v/>
      </c>
      <c r="O399" s="32" t="str">
        <f t="shared" si="2"/>
        <v/>
      </c>
      <c r="P399" s="33" t="str">
        <f t="shared" si="3"/>
        <v/>
      </c>
      <c r="Q399" s="34" t="str">
        <f t="shared" si="4"/>
        <v/>
      </c>
      <c r="R399" s="39"/>
    </row>
    <row r="400">
      <c r="A400" s="40"/>
      <c r="B400" s="13"/>
      <c r="C400" s="13"/>
      <c r="D400" s="13"/>
      <c r="E400" s="13"/>
      <c r="F400" s="40"/>
      <c r="G400" s="46"/>
      <c r="H400" s="11"/>
      <c r="I400" s="16"/>
      <c r="J400" s="16"/>
      <c r="K400" s="15"/>
      <c r="L400" s="46"/>
      <c r="M400" s="18" t="str">
        <f>IFERROR(__xludf.DUMMYFUNCTION("IF(J400="""","""",IF(A400=""SELL"",(I400-J400-K400/100)*H400*100, IF(A400=""BUY"",(J400-I400-K400/100)*H400*100, IF(regexmatch(A400,""Ass""),(J400-I400-K400/100)*H400*100, IF(A400=""SDI"",((J400-I400)*H400)-(K400), IF(A400="""",""""))))))"),"")</f>
        <v/>
      </c>
      <c r="N400" s="19" t="str">
        <f t="shared" si="1"/>
        <v/>
      </c>
      <c r="O400" s="20" t="str">
        <f t="shared" si="2"/>
        <v/>
      </c>
      <c r="P400" s="21" t="str">
        <f t="shared" si="3"/>
        <v/>
      </c>
      <c r="Q400" s="22" t="str">
        <f t="shared" si="4"/>
        <v/>
      </c>
      <c r="R400" s="23"/>
    </row>
    <row r="401">
      <c r="A401" s="44"/>
      <c r="B401" s="43"/>
      <c r="C401" s="43"/>
      <c r="D401" s="43"/>
      <c r="E401" s="43"/>
      <c r="F401" s="44"/>
      <c r="G401" s="47"/>
      <c r="H401" s="24"/>
      <c r="I401" s="28"/>
      <c r="J401" s="28"/>
      <c r="K401" s="27"/>
      <c r="L401" s="47"/>
      <c r="M401" s="30" t="str">
        <f>IFERROR(__xludf.DUMMYFUNCTION("IF(J401="""","""",IF(A401=""SELL"",(I401-J401-K401/100)*H401*100, IF(A401=""BUY"",(J401-I401-K401/100)*H401*100, IF(regexmatch(A401,""Ass""),(J401-I401-K401/100)*H401*100, IF(A401=""SDI"",((J401-I401)*H401)-(K401), IF(A401="""",""""))))))"),"")</f>
        <v/>
      </c>
      <c r="N401" s="31" t="str">
        <f t="shared" si="1"/>
        <v/>
      </c>
      <c r="O401" s="32" t="str">
        <f t="shared" si="2"/>
        <v/>
      </c>
      <c r="P401" s="33" t="str">
        <f t="shared" si="3"/>
        <v/>
      </c>
      <c r="Q401" s="34" t="str">
        <f t="shared" si="4"/>
        <v/>
      </c>
      <c r="R401" s="39"/>
    </row>
    <row r="402">
      <c r="A402" s="40"/>
      <c r="B402" s="13"/>
      <c r="C402" s="13"/>
      <c r="D402" s="13"/>
      <c r="E402" s="13"/>
      <c r="F402" s="40"/>
      <c r="G402" s="46"/>
      <c r="H402" s="11"/>
      <c r="I402" s="16"/>
      <c r="J402" s="16"/>
      <c r="K402" s="15"/>
      <c r="L402" s="46"/>
      <c r="M402" s="18" t="str">
        <f>IFERROR(__xludf.DUMMYFUNCTION("IF(J402="""","""",IF(A402=""SELL"",(I402-J402-K402/100)*H402*100, IF(A402=""BUY"",(J402-I402-K402/100)*H402*100, IF(regexmatch(A402,""Ass""),(J402-I402-K402/100)*H402*100, IF(A402=""SDI"",((J402-I402)*H402)-(K402), IF(A402="""",""""))))))"),"")</f>
        <v/>
      </c>
      <c r="N402" s="19" t="str">
        <f t="shared" si="1"/>
        <v/>
      </c>
      <c r="O402" s="20" t="str">
        <f t="shared" si="2"/>
        <v/>
      </c>
      <c r="P402" s="21" t="str">
        <f t="shared" si="3"/>
        <v/>
      </c>
      <c r="Q402" s="22" t="str">
        <f t="shared" si="4"/>
        <v/>
      </c>
      <c r="R402" s="23"/>
    </row>
    <row r="403">
      <c r="A403" s="44"/>
      <c r="B403" s="43"/>
      <c r="C403" s="43"/>
      <c r="D403" s="43"/>
      <c r="E403" s="43"/>
      <c r="F403" s="44"/>
      <c r="G403" s="47"/>
      <c r="H403" s="24"/>
      <c r="I403" s="28"/>
      <c r="J403" s="28"/>
      <c r="K403" s="27"/>
      <c r="L403" s="47"/>
      <c r="M403" s="30" t="str">
        <f>IFERROR(__xludf.DUMMYFUNCTION("IF(J403="""","""",IF(A403=""SELL"",(I403-J403-K403/100)*H403*100, IF(A403=""BUY"",(J403-I403-K403/100)*H403*100, IF(regexmatch(A403,""Ass""),(J403-I403-K403/100)*H403*100, IF(A403=""SDI"",((J403-I403)*H403)-(K403), IF(A403="""",""""))))))"),"")</f>
        <v/>
      </c>
      <c r="N403" s="31" t="str">
        <f t="shared" si="1"/>
        <v/>
      </c>
      <c r="O403" s="32" t="str">
        <f t="shared" si="2"/>
        <v/>
      </c>
      <c r="P403" s="33" t="str">
        <f t="shared" si="3"/>
        <v/>
      </c>
      <c r="Q403" s="34" t="str">
        <f t="shared" si="4"/>
        <v/>
      </c>
      <c r="R403" s="39"/>
    </row>
    <row r="404">
      <c r="A404" s="40"/>
      <c r="B404" s="13"/>
      <c r="C404" s="13"/>
      <c r="D404" s="13"/>
      <c r="E404" s="13"/>
      <c r="F404" s="40"/>
      <c r="G404" s="46"/>
      <c r="H404" s="11"/>
      <c r="I404" s="16"/>
      <c r="J404" s="16"/>
      <c r="K404" s="15"/>
      <c r="L404" s="46"/>
      <c r="M404" s="18" t="str">
        <f>IFERROR(__xludf.DUMMYFUNCTION("IF(J404="""","""",IF(A404=""SELL"",(I404-J404-K404/100)*H404*100, IF(A404=""BUY"",(J404-I404-K404/100)*H404*100, IF(regexmatch(A404,""Ass""),(J404-I404-K404/100)*H404*100, IF(A404=""SDI"",((J404-I404)*H404)-(K404), IF(A404="""",""""))))))"),"")</f>
        <v/>
      </c>
      <c r="N404" s="19" t="str">
        <f t="shared" si="1"/>
        <v/>
      </c>
      <c r="O404" s="20" t="str">
        <f t="shared" si="2"/>
        <v/>
      </c>
      <c r="P404" s="21" t="str">
        <f t="shared" si="3"/>
        <v/>
      </c>
      <c r="Q404" s="22" t="str">
        <f t="shared" si="4"/>
        <v/>
      </c>
      <c r="R404" s="23"/>
    </row>
    <row r="405">
      <c r="A405" s="44"/>
      <c r="B405" s="43"/>
      <c r="C405" s="43"/>
      <c r="D405" s="43"/>
      <c r="E405" s="43"/>
      <c r="F405" s="44"/>
      <c r="G405" s="47"/>
      <c r="H405" s="24"/>
      <c r="I405" s="28"/>
      <c r="J405" s="28"/>
      <c r="K405" s="27"/>
      <c r="L405" s="47"/>
      <c r="M405" s="30" t="str">
        <f>IFERROR(__xludf.DUMMYFUNCTION("IF(J405="""","""",IF(A405=""SELL"",(I405-J405-K405/100)*H405*100, IF(A405=""BUY"",(J405-I405-K405/100)*H405*100, IF(regexmatch(A405,""Ass""),(J405-I405-K405/100)*H405*100, IF(A405=""SDI"",((J405-I405)*H405)-(K405), IF(A405="""",""""))))))"),"")</f>
        <v/>
      </c>
      <c r="N405" s="31" t="str">
        <f t="shared" si="1"/>
        <v/>
      </c>
      <c r="O405" s="32" t="str">
        <f t="shared" si="2"/>
        <v/>
      </c>
      <c r="P405" s="33" t="str">
        <f t="shared" si="3"/>
        <v/>
      </c>
      <c r="Q405" s="34" t="str">
        <f t="shared" si="4"/>
        <v/>
      </c>
      <c r="R405" s="39"/>
    </row>
    <row r="406">
      <c r="A406" s="40"/>
      <c r="B406" s="13"/>
      <c r="C406" s="13"/>
      <c r="D406" s="13"/>
      <c r="E406" s="13"/>
      <c r="F406" s="40"/>
      <c r="G406" s="46"/>
      <c r="H406" s="11"/>
      <c r="I406" s="16"/>
      <c r="J406" s="16"/>
      <c r="K406" s="15"/>
      <c r="L406" s="46"/>
      <c r="M406" s="18" t="str">
        <f>IFERROR(__xludf.DUMMYFUNCTION("IF(J406="""","""",IF(A406=""SELL"",(I406-J406-K406/100)*H406*100, IF(A406=""BUY"",(J406-I406-K406/100)*H406*100, IF(regexmatch(A406,""Ass""),(J406-I406-K406/100)*H406*100, IF(A406=""SDI"",((J406-I406)*H406)-(K406), IF(A406="""",""""))))))"),"")</f>
        <v/>
      </c>
      <c r="N406" s="19" t="str">
        <f t="shared" si="1"/>
        <v/>
      </c>
      <c r="O406" s="20" t="str">
        <f t="shared" si="2"/>
        <v/>
      </c>
      <c r="P406" s="21" t="str">
        <f t="shared" si="3"/>
        <v/>
      </c>
      <c r="Q406" s="22" t="str">
        <f t="shared" si="4"/>
        <v/>
      </c>
      <c r="R406" s="23"/>
    </row>
    <row r="407">
      <c r="A407" s="44"/>
      <c r="B407" s="43"/>
      <c r="C407" s="43"/>
      <c r="D407" s="43"/>
      <c r="E407" s="43"/>
      <c r="F407" s="44"/>
      <c r="G407" s="47"/>
      <c r="H407" s="24"/>
      <c r="I407" s="28"/>
      <c r="J407" s="28"/>
      <c r="K407" s="27"/>
      <c r="L407" s="47"/>
      <c r="M407" s="30" t="str">
        <f>IFERROR(__xludf.DUMMYFUNCTION("IF(J407="""","""",IF(A407=""SELL"",(I407-J407-K407/100)*H407*100, IF(A407=""BUY"",(J407-I407-K407/100)*H407*100, IF(regexmatch(A407,""Ass""),(J407-I407-K407/100)*H407*100, IF(A407=""SDI"",((J407-I407)*H407)-(K407), IF(A407="""",""""))))))"),"")</f>
        <v/>
      </c>
      <c r="N407" s="31" t="str">
        <f t="shared" si="1"/>
        <v/>
      </c>
      <c r="O407" s="32" t="str">
        <f t="shared" si="2"/>
        <v/>
      </c>
      <c r="P407" s="33" t="str">
        <f t="shared" si="3"/>
        <v/>
      </c>
      <c r="Q407" s="34" t="str">
        <f t="shared" si="4"/>
        <v/>
      </c>
      <c r="R407" s="39"/>
    </row>
    <row r="408">
      <c r="A408" s="40"/>
      <c r="B408" s="13"/>
      <c r="C408" s="13"/>
      <c r="D408" s="13"/>
      <c r="E408" s="13"/>
      <c r="F408" s="40"/>
      <c r="G408" s="46"/>
      <c r="H408" s="11"/>
      <c r="I408" s="16"/>
      <c r="J408" s="16"/>
      <c r="K408" s="15"/>
      <c r="L408" s="46"/>
      <c r="M408" s="18" t="str">
        <f>IFERROR(__xludf.DUMMYFUNCTION("IF(J408="""","""",IF(A408=""SELL"",(I408-J408-K408/100)*H408*100, IF(A408=""BUY"",(J408-I408-K408/100)*H408*100, IF(regexmatch(A408,""Ass""),(J408-I408-K408/100)*H408*100, IF(A408=""SDI"",((J408-I408)*H408)-(K408), IF(A408="""",""""))))))"),"")</f>
        <v/>
      </c>
      <c r="N408" s="19" t="str">
        <f t="shared" si="1"/>
        <v/>
      </c>
      <c r="O408" s="20" t="str">
        <f t="shared" si="2"/>
        <v/>
      </c>
      <c r="P408" s="21" t="str">
        <f t="shared" si="3"/>
        <v/>
      </c>
      <c r="Q408" s="22" t="str">
        <f t="shared" si="4"/>
        <v/>
      </c>
      <c r="R408" s="23"/>
    </row>
    <row r="409">
      <c r="A409" s="44"/>
      <c r="B409" s="43"/>
      <c r="C409" s="43"/>
      <c r="D409" s="43"/>
      <c r="E409" s="43"/>
      <c r="F409" s="44"/>
      <c r="G409" s="47"/>
      <c r="H409" s="24"/>
      <c r="I409" s="28"/>
      <c r="J409" s="28"/>
      <c r="K409" s="27"/>
      <c r="L409" s="47"/>
      <c r="M409" s="30" t="str">
        <f>IFERROR(__xludf.DUMMYFUNCTION("IF(J409="""","""",IF(A409=""SELL"",(I409-J409-K409/100)*H409*100, IF(A409=""BUY"",(J409-I409-K409/100)*H409*100, IF(regexmatch(A409,""Ass""),(J409-I409-K409/100)*H409*100, IF(A409=""SDI"",((J409-I409)*H409)-(K409), IF(A409="""",""""))))))"),"")</f>
        <v/>
      </c>
      <c r="N409" s="31" t="str">
        <f t="shared" si="1"/>
        <v/>
      </c>
      <c r="O409" s="32" t="str">
        <f t="shared" si="2"/>
        <v/>
      </c>
      <c r="P409" s="33" t="str">
        <f t="shared" si="3"/>
        <v/>
      </c>
      <c r="Q409" s="34" t="str">
        <f t="shared" si="4"/>
        <v/>
      </c>
      <c r="R409" s="39"/>
    </row>
    <row r="410">
      <c r="A410" s="40"/>
      <c r="B410" s="13"/>
      <c r="C410" s="13"/>
      <c r="D410" s="13"/>
      <c r="E410" s="13"/>
      <c r="F410" s="40"/>
      <c r="G410" s="46"/>
      <c r="H410" s="11"/>
      <c r="I410" s="16"/>
      <c r="J410" s="16"/>
      <c r="K410" s="15"/>
      <c r="L410" s="46"/>
      <c r="M410" s="18" t="str">
        <f>IFERROR(__xludf.DUMMYFUNCTION("IF(J410="""","""",IF(A410=""SELL"",(I410-J410-K410/100)*H410*100, IF(A410=""BUY"",(J410-I410-K410/100)*H410*100, IF(regexmatch(A410,""Ass""),(J410-I410-K410/100)*H410*100, IF(A410=""SDI"",((J410-I410)*H410)-(K410), IF(A410="""",""""))))))"),"")</f>
        <v/>
      </c>
      <c r="N410" s="19" t="str">
        <f t="shared" si="1"/>
        <v/>
      </c>
      <c r="O410" s="20" t="str">
        <f t="shared" si="2"/>
        <v/>
      </c>
      <c r="P410" s="21" t="str">
        <f t="shared" si="3"/>
        <v/>
      </c>
      <c r="Q410" s="22" t="str">
        <f t="shared" si="4"/>
        <v/>
      </c>
      <c r="R410" s="23"/>
    </row>
    <row r="411">
      <c r="A411" s="44"/>
      <c r="B411" s="43"/>
      <c r="C411" s="43"/>
      <c r="D411" s="43"/>
      <c r="E411" s="43"/>
      <c r="F411" s="44"/>
      <c r="G411" s="47"/>
      <c r="H411" s="24"/>
      <c r="I411" s="28"/>
      <c r="J411" s="28"/>
      <c r="K411" s="27"/>
      <c r="L411" s="47"/>
      <c r="M411" s="30" t="str">
        <f>IFERROR(__xludf.DUMMYFUNCTION("IF(J411="""","""",IF(A411=""SELL"",(I411-J411-K411/100)*H411*100, IF(A411=""BUY"",(J411-I411-K411/100)*H411*100, IF(regexmatch(A411,""Ass""),(J411-I411-K411/100)*H411*100, IF(A411=""SDI"",((J411-I411)*H411)-(K411), IF(A411="""",""""))))))"),"")</f>
        <v/>
      </c>
      <c r="N411" s="31" t="str">
        <f t="shared" si="1"/>
        <v/>
      </c>
      <c r="O411" s="32" t="str">
        <f t="shared" si="2"/>
        <v/>
      </c>
      <c r="P411" s="33" t="str">
        <f t="shared" si="3"/>
        <v/>
      </c>
      <c r="Q411" s="34" t="str">
        <f t="shared" si="4"/>
        <v/>
      </c>
      <c r="R411" s="39"/>
    </row>
    <row r="412">
      <c r="A412" s="40"/>
      <c r="B412" s="13"/>
      <c r="C412" s="13"/>
      <c r="D412" s="13"/>
      <c r="E412" s="13"/>
      <c r="F412" s="40"/>
      <c r="G412" s="46"/>
      <c r="H412" s="11"/>
      <c r="I412" s="16"/>
      <c r="J412" s="16"/>
      <c r="K412" s="15"/>
      <c r="L412" s="46"/>
      <c r="M412" s="18" t="str">
        <f>IFERROR(__xludf.DUMMYFUNCTION("IF(J412="""","""",IF(A412=""SELL"",(I412-J412-K412/100)*H412*100, IF(A412=""BUY"",(J412-I412-K412/100)*H412*100, IF(regexmatch(A412,""Ass""),(J412-I412-K412/100)*H412*100, IF(A412=""SDI"",((J412-I412)*H412)-(K412), IF(A412="""",""""))))))"),"")</f>
        <v/>
      </c>
      <c r="N412" s="19" t="str">
        <f t="shared" si="1"/>
        <v/>
      </c>
      <c r="O412" s="20" t="str">
        <f t="shared" si="2"/>
        <v/>
      </c>
      <c r="P412" s="21" t="str">
        <f t="shared" si="3"/>
        <v/>
      </c>
      <c r="Q412" s="22" t="str">
        <f t="shared" si="4"/>
        <v/>
      </c>
      <c r="R412" s="23"/>
    </row>
    <row r="413">
      <c r="A413" s="44"/>
      <c r="B413" s="43"/>
      <c r="C413" s="43"/>
      <c r="D413" s="43"/>
      <c r="E413" s="43"/>
      <c r="F413" s="44"/>
      <c r="G413" s="47"/>
      <c r="H413" s="24"/>
      <c r="I413" s="28"/>
      <c r="J413" s="28"/>
      <c r="K413" s="27"/>
      <c r="L413" s="47"/>
      <c r="M413" s="30" t="str">
        <f>IFERROR(__xludf.DUMMYFUNCTION("IF(J413="""","""",IF(A413=""SELL"",(I413-J413-K413/100)*H413*100, IF(A413=""BUY"",(J413-I413-K413/100)*H413*100, IF(regexmatch(A413,""Ass""),(J413-I413-K413/100)*H413*100, IF(A413=""SDI"",((J413-I413)*H413)-(K413), IF(A413="""",""""))))))"),"")</f>
        <v/>
      </c>
      <c r="N413" s="31" t="str">
        <f t="shared" si="1"/>
        <v/>
      </c>
      <c r="O413" s="32" t="str">
        <f t="shared" si="2"/>
        <v/>
      </c>
      <c r="P413" s="33" t="str">
        <f t="shared" si="3"/>
        <v/>
      </c>
      <c r="Q413" s="34" t="str">
        <f t="shared" si="4"/>
        <v/>
      </c>
      <c r="R413" s="39"/>
    </row>
    <row r="414">
      <c r="A414" s="40"/>
      <c r="B414" s="13"/>
      <c r="C414" s="13"/>
      <c r="D414" s="13"/>
      <c r="E414" s="13"/>
      <c r="F414" s="40"/>
      <c r="G414" s="46"/>
      <c r="H414" s="11"/>
      <c r="I414" s="16"/>
      <c r="J414" s="16"/>
      <c r="K414" s="15"/>
      <c r="L414" s="46"/>
      <c r="M414" s="18" t="str">
        <f>IFERROR(__xludf.DUMMYFUNCTION("IF(J414="""","""",IF(A414=""SELL"",(I414-J414-K414/100)*H414*100, IF(A414=""BUY"",(J414-I414-K414/100)*H414*100, IF(regexmatch(A414,""Ass""),(J414-I414-K414/100)*H414*100, IF(A414=""SDI"",((J414-I414)*H414)-(K414), IF(A414="""",""""))))))"),"")</f>
        <v/>
      </c>
      <c r="N414" s="19" t="str">
        <f t="shared" si="1"/>
        <v/>
      </c>
      <c r="O414" s="20" t="str">
        <f t="shared" si="2"/>
        <v/>
      </c>
      <c r="P414" s="21" t="str">
        <f t="shared" si="3"/>
        <v/>
      </c>
      <c r="Q414" s="22" t="str">
        <f t="shared" si="4"/>
        <v/>
      </c>
      <c r="R414" s="23"/>
    </row>
    <row r="415">
      <c r="A415" s="44"/>
      <c r="B415" s="43"/>
      <c r="C415" s="43"/>
      <c r="D415" s="43"/>
      <c r="E415" s="43"/>
      <c r="F415" s="44"/>
      <c r="G415" s="47"/>
      <c r="H415" s="24"/>
      <c r="I415" s="28"/>
      <c r="J415" s="28"/>
      <c r="K415" s="27"/>
      <c r="L415" s="47"/>
      <c r="M415" s="30" t="str">
        <f>IFERROR(__xludf.DUMMYFUNCTION("IF(J415="""","""",IF(A415=""SELL"",(I415-J415-K415/100)*H415*100, IF(A415=""BUY"",(J415-I415-K415/100)*H415*100, IF(regexmatch(A415,""Ass""),(J415-I415-K415/100)*H415*100, IF(A415=""SDI"",((J415-I415)*H415)-(K415), IF(A415="""",""""))))))"),"")</f>
        <v/>
      </c>
      <c r="N415" s="31" t="str">
        <f t="shared" si="1"/>
        <v/>
      </c>
      <c r="O415" s="32" t="str">
        <f t="shared" si="2"/>
        <v/>
      </c>
      <c r="P415" s="33" t="str">
        <f t="shared" si="3"/>
        <v/>
      </c>
      <c r="Q415" s="34" t="str">
        <f t="shared" si="4"/>
        <v/>
      </c>
      <c r="R415" s="39"/>
    </row>
    <row r="416">
      <c r="A416" s="40"/>
      <c r="B416" s="13"/>
      <c r="C416" s="13"/>
      <c r="D416" s="13"/>
      <c r="E416" s="13"/>
      <c r="F416" s="40"/>
      <c r="G416" s="46"/>
      <c r="H416" s="11"/>
      <c r="I416" s="16"/>
      <c r="J416" s="16"/>
      <c r="K416" s="15"/>
      <c r="L416" s="46"/>
      <c r="M416" s="18" t="str">
        <f>IFERROR(__xludf.DUMMYFUNCTION("IF(J416="""","""",IF(A416=""SELL"",(I416-J416-K416/100)*H416*100, IF(A416=""BUY"",(J416-I416-K416/100)*H416*100, IF(regexmatch(A416,""Ass""),(J416-I416-K416/100)*H416*100, IF(A416=""SDI"",((J416-I416)*H416)-(K416), IF(A416="""",""""))))))"),"")</f>
        <v/>
      </c>
      <c r="N416" s="19" t="str">
        <f t="shared" si="1"/>
        <v/>
      </c>
      <c r="O416" s="20" t="str">
        <f t="shared" si="2"/>
        <v/>
      </c>
      <c r="P416" s="21" t="str">
        <f t="shared" si="3"/>
        <v/>
      </c>
      <c r="Q416" s="22" t="str">
        <f t="shared" si="4"/>
        <v/>
      </c>
      <c r="R416" s="23"/>
    </row>
    <row r="417">
      <c r="A417" s="44"/>
      <c r="B417" s="43"/>
      <c r="C417" s="43"/>
      <c r="D417" s="43"/>
      <c r="E417" s="43"/>
      <c r="F417" s="44"/>
      <c r="G417" s="47"/>
      <c r="H417" s="24"/>
      <c r="I417" s="28"/>
      <c r="J417" s="28"/>
      <c r="K417" s="27"/>
      <c r="L417" s="47"/>
      <c r="M417" s="30" t="str">
        <f>IFERROR(__xludf.DUMMYFUNCTION("IF(J417="""","""",IF(A417=""SELL"",(I417-J417-K417/100)*H417*100, IF(A417=""BUY"",(J417-I417-K417/100)*H417*100, IF(regexmatch(A417,""Ass""),(J417-I417-K417/100)*H417*100, IF(A417=""SDI"",((J417-I417)*H417)-(K417), IF(A417="""",""""))))))"),"")</f>
        <v/>
      </c>
      <c r="N417" s="31" t="str">
        <f t="shared" si="1"/>
        <v/>
      </c>
      <c r="O417" s="32" t="str">
        <f t="shared" si="2"/>
        <v/>
      </c>
      <c r="P417" s="33" t="str">
        <f t="shared" si="3"/>
        <v/>
      </c>
      <c r="Q417" s="34" t="str">
        <f t="shared" si="4"/>
        <v/>
      </c>
      <c r="R417" s="39"/>
    </row>
    <row r="418">
      <c r="A418" s="40"/>
      <c r="B418" s="13"/>
      <c r="C418" s="13"/>
      <c r="D418" s="13"/>
      <c r="E418" s="13"/>
      <c r="F418" s="40"/>
      <c r="G418" s="46"/>
      <c r="H418" s="11"/>
      <c r="I418" s="16"/>
      <c r="J418" s="16"/>
      <c r="K418" s="15"/>
      <c r="L418" s="46"/>
      <c r="M418" s="18" t="str">
        <f>IFERROR(__xludf.DUMMYFUNCTION("IF(J418="""","""",IF(A418=""SELL"",(I418-J418-K418/100)*H418*100, IF(A418=""BUY"",(J418-I418-K418/100)*H418*100, IF(regexmatch(A418,""Ass""),(J418-I418-K418/100)*H418*100, IF(A418=""SDI"",((J418-I418)*H418)-(K418), IF(A418="""",""""))))))"),"")</f>
        <v/>
      </c>
      <c r="N418" s="19" t="str">
        <f t="shared" si="1"/>
        <v/>
      </c>
      <c r="O418" s="20" t="str">
        <f t="shared" si="2"/>
        <v/>
      </c>
      <c r="P418" s="21" t="str">
        <f t="shared" si="3"/>
        <v/>
      </c>
      <c r="Q418" s="22" t="str">
        <f t="shared" si="4"/>
        <v/>
      </c>
      <c r="R418" s="23"/>
    </row>
    <row r="419">
      <c r="A419" s="44"/>
      <c r="B419" s="43"/>
      <c r="C419" s="43"/>
      <c r="D419" s="43"/>
      <c r="E419" s="43"/>
      <c r="F419" s="44"/>
      <c r="G419" s="47"/>
      <c r="H419" s="24"/>
      <c r="I419" s="28"/>
      <c r="J419" s="28"/>
      <c r="K419" s="27"/>
      <c r="L419" s="47"/>
      <c r="M419" s="30" t="str">
        <f>IFERROR(__xludf.DUMMYFUNCTION("IF(J419="""","""",IF(A419=""SELL"",(I419-J419-K419/100)*H419*100, IF(A419=""BUY"",(J419-I419-K419/100)*H419*100, IF(regexmatch(A419,""Ass""),(J419-I419-K419/100)*H419*100, IF(A419=""SDI"",((J419-I419)*H419)-(K419), IF(A419="""",""""))))))"),"")</f>
        <v/>
      </c>
      <c r="N419" s="31" t="str">
        <f t="shared" si="1"/>
        <v/>
      </c>
      <c r="O419" s="32" t="str">
        <f t="shared" si="2"/>
        <v/>
      </c>
      <c r="P419" s="33" t="str">
        <f t="shared" si="3"/>
        <v/>
      </c>
      <c r="Q419" s="34" t="str">
        <f t="shared" si="4"/>
        <v/>
      </c>
      <c r="R419" s="39"/>
    </row>
    <row r="420">
      <c r="A420" s="40"/>
      <c r="B420" s="13"/>
      <c r="C420" s="13"/>
      <c r="D420" s="13"/>
      <c r="E420" s="13"/>
      <c r="F420" s="40"/>
      <c r="G420" s="46"/>
      <c r="H420" s="11"/>
      <c r="I420" s="16"/>
      <c r="J420" s="16"/>
      <c r="K420" s="15"/>
      <c r="L420" s="46"/>
      <c r="M420" s="18" t="str">
        <f>IFERROR(__xludf.DUMMYFUNCTION("IF(J420="""","""",IF(A420=""SELL"",(I420-J420-K420/100)*H420*100, IF(A420=""BUY"",(J420-I420-K420/100)*H420*100, IF(regexmatch(A420,""Ass""),(J420-I420-K420/100)*H420*100, IF(A420=""SDI"",((J420-I420)*H420)-(K420), IF(A420="""",""""))))))"),"")</f>
        <v/>
      </c>
      <c r="N420" s="19" t="str">
        <f t="shared" si="1"/>
        <v/>
      </c>
      <c r="O420" s="20" t="str">
        <f t="shared" si="2"/>
        <v/>
      </c>
      <c r="P420" s="21" t="str">
        <f t="shared" si="3"/>
        <v/>
      </c>
      <c r="Q420" s="22" t="str">
        <f t="shared" si="4"/>
        <v/>
      </c>
      <c r="R420" s="23"/>
    </row>
    <row r="421">
      <c r="A421" s="44"/>
      <c r="B421" s="43"/>
      <c r="C421" s="43"/>
      <c r="D421" s="43"/>
      <c r="E421" s="43"/>
      <c r="F421" s="44"/>
      <c r="G421" s="47"/>
      <c r="H421" s="24"/>
      <c r="I421" s="28"/>
      <c r="J421" s="28"/>
      <c r="K421" s="27"/>
      <c r="L421" s="47"/>
      <c r="M421" s="30" t="str">
        <f>IFERROR(__xludf.DUMMYFUNCTION("IF(J421="""","""",IF(A421=""SELL"",(I421-J421-K421/100)*H421*100, IF(A421=""BUY"",(J421-I421-K421/100)*H421*100, IF(regexmatch(A421,""Ass""),(J421-I421-K421/100)*H421*100, IF(A421=""SDI"",((J421-I421)*H421)-(K421), IF(A421="""",""""))))))"),"")</f>
        <v/>
      </c>
      <c r="N421" s="31" t="str">
        <f t="shared" si="1"/>
        <v/>
      </c>
      <c r="O421" s="32" t="str">
        <f t="shared" si="2"/>
        <v/>
      </c>
      <c r="P421" s="33" t="str">
        <f t="shared" si="3"/>
        <v/>
      </c>
      <c r="Q421" s="34" t="str">
        <f t="shared" si="4"/>
        <v/>
      </c>
      <c r="R421" s="39"/>
    </row>
    <row r="422">
      <c r="A422" s="40"/>
      <c r="B422" s="13"/>
      <c r="C422" s="13"/>
      <c r="D422" s="13"/>
      <c r="E422" s="13"/>
      <c r="F422" s="40"/>
      <c r="G422" s="46"/>
      <c r="H422" s="11"/>
      <c r="I422" s="16"/>
      <c r="J422" s="16"/>
      <c r="K422" s="15"/>
      <c r="L422" s="46"/>
      <c r="M422" s="18" t="str">
        <f>IFERROR(__xludf.DUMMYFUNCTION("IF(J422="""","""",IF(A422=""SELL"",(I422-J422-K422/100)*H422*100, IF(A422=""BUY"",(J422-I422-K422/100)*H422*100, IF(regexmatch(A422,""Ass""),(J422-I422-K422/100)*H422*100, IF(A422=""SDI"",((J422-I422)*H422)-(K422), IF(A422="""",""""))))))"),"")</f>
        <v/>
      </c>
      <c r="N422" s="19" t="str">
        <f t="shared" si="1"/>
        <v/>
      </c>
      <c r="O422" s="20" t="str">
        <f t="shared" si="2"/>
        <v/>
      </c>
      <c r="P422" s="21" t="str">
        <f t="shared" si="3"/>
        <v/>
      </c>
      <c r="Q422" s="22" t="str">
        <f t="shared" si="4"/>
        <v/>
      </c>
      <c r="R422" s="23"/>
    </row>
    <row r="423">
      <c r="A423" s="44"/>
      <c r="B423" s="43"/>
      <c r="C423" s="43"/>
      <c r="D423" s="43"/>
      <c r="E423" s="43"/>
      <c r="F423" s="44"/>
      <c r="G423" s="47"/>
      <c r="H423" s="24"/>
      <c r="I423" s="28"/>
      <c r="J423" s="28"/>
      <c r="K423" s="27"/>
      <c r="L423" s="47"/>
      <c r="M423" s="30" t="str">
        <f>IFERROR(__xludf.DUMMYFUNCTION("IF(J423="""","""",IF(A423=""SELL"",(I423-J423-K423/100)*H423*100, IF(A423=""BUY"",(J423-I423-K423/100)*H423*100, IF(regexmatch(A423,""Ass""),(J423-I423-K423/100)*H423*100, IF(A423=""SDI"",((J423-I423)*H423)-(K423), IF(A423="""",""""))))))"),"")</f>
        <v/>
      </c>
      <c r="N423" s="31" t="str">
        <f t="shared" si="1"/>
        <v/>
      </c>
      <c r="O423" s="32" t="str">
        <f t="shared" si="2"/>
        <v/>
      </c>
      <c r="P423" s="33" t="str">
        <f t="shared" si="3"/>
        <v/>
      </c>
      <c r="Q423" s="34" t="str">
        <f t="shared" si="4"/>
        <v/>
      </c>
      <c r="R423" s="39"/>
    </row>
    <row r="424">
      <c r="A424" s="40"/>
      <c r="B424" s="13"/>
      <c r="C424" s="13"/>
      <c r="D424" s="13"/>
      <c r="E424" s="13"/>
      <c r="F424" s="40"/>
      <c r="G424" s="46"/>
      <c r="H424" s="11"/>
      <c r="I424" s="16"/>
      <c r="J424" s="16"/>
      <c r="K424" s="15"/>
      <c r="L424" s="46"/>
      <c r="M424" s="18" t="str">
        <f>IFERROR(__xludf.DUMMYFUNCTION("IF(J424="""","""",IF(A424=""SELL"",(I424-J424-K424/100)*H424*100, IF(A424=""BUY"",(J424-I424-K424/100)*H424*100, IF(regexmatch(A424,""Ass""),(J424-I424-K424/100)*H424*100, IF(A424=""SDI"",((J424-I424)*H424)-(K424), IF(A424="""",""""))))))"),"")</f>
        <v/>
      </c>
      <c r="N424" s="19" t="str">
        <f t="shared" si="1"/>
        <v/>
      </c>
      <c r="O424" s="20" t="str">
        <f t="shared" si="2"/>
        <v/>
      </c>
      <c r="P424" s="21" t="str">
        <f t="shared" si="3"/>
        <v/>
      </c>
      <c r="Q424" s="22" t="str">
        <f t="shared" si="4"/>
        <v/>
      </c>
      <c r="R424" s="23"/>
    </row>
    <row r="425">
      <c r="A425" s="44"/>
      <c r="B425" s="43"/>
      <c r="C425" s="43"/>
      <c r="D425" s="43"/>
      <c r="E425" s="43"/>
      <c r="F425" s="44"/>
      <c r="G425" s="47"/>
      <c r="H425" s="24"/>
      <c r="I425" s="28"/>
      <c r="J425" s="28"/>
      <c r="K425" s="27"/>
      <c r="L425" s="47"/>
      <c r="M425" s="30" t="str">
        <f>IFERROR(__xludf.DUMMYFUNCTION("IF(J425="""","""",IF(A425=""SELL"",(I425-J425-K425/100)*H425*100, IF(A425=""BUY"",(J425-I425-K425/100)*H425*100, IF(regexmatch(A425,""Ass""),(J425-I425-K425/100)*H425*100, IF(A425=""SDI"",((J425-I425)*H425)-(K425), IF(A425="""",""""))))))"),"")</f>
        <v/>
      </c>
      <c r="N425" s="31" t="str">
        <f t="shared" si="1"/>
        <v/>
      </c>
      <c r="O425" s="32" t="str">
        <f t="shared" si="2"/>
        <v/>
      </c>
      <c r="P425" s="33" t="str">
        <f t="shared" si="3"/>
        <v/>
      </c>
      <c r="Q425" s="34" t="str">
        <f t="shared" si="4"/>
        <v/>
      </c>
      <c r="R425" s="39"/>
    </row>
    <row r="426">
      <c r="A426" s="40"/>
      <c r="B426" s="13"/>
      <c r="C426" s="13"/>
      <c r="D426" s="13"/>
      <c r="E426" s="13"/>
      <c r="F426" s="40"/>
      <c r="G426" s="46"/>
      <c r="H426" s="11"/>
      <c r="I426" s="16"/>
      <c r="J426" s="16"/>
      <c r="K426" s="15"/>
      <c r="L426" s="46"/>
      <c r="M426" s="18" t="str">
        <f>IFERROR(__xludf.DUMMYFUNCTION("IF(J426="""","""",IF(A426=""SELL"",(I426-J426-K426/100)*H426*100, IF(A426=""BUY"",(J426-I426-K426/100)*H426*100, IF(regexmatch(A426,""Ass""),(J426-I426-K426/100)*H426*100, IF(A426=""SDI"",((J426-I426)*H426)-(K426), IF(A426="""",""""))))))"),"")</f>
        <v/>
      </c>
      <c r="N426" s="19" t="str">
        <f t="shared" si="1"/>
        <v/>
      </c>
      <c r="O426" s="20" t="str">
        <f t="shared" si="2"/>
        <v/>
      </c>
      <c r="P426" s="21" t="str">
        <f t="shared" si="3"/>
        <v/>
      </c>
      <c r="Q426" s="22" t="str">
        <f t="shared" si="4"/>
        <v/>
      </c>
      <c r="R426" s="23"/>
    </row>
    <row r="427">
      <c r="A427" s="44"/>
      <c r="B427" s="43"/>
      <c r="C427" s="43"/>
      <c r="D427" s="43"/>
      <c r="E427" s="43"/>
      <c r="F427" s="44"/>
      <c r="G427" s="47"/>
      <c r="H427" s="24"/>
      <c r="I427" s="28"/>
      <c r="J427" s="28"/>
      <c r="K427" s="27"/>
      <c r="L427" s="47"/>
      <c r="M427" s="30" t="str">
        <f>IFERROR(__xludf.DUMMYFUNCTION("IF(J427="""","""",IF(A427=""SELL"",(I427-J427-K427/100)*H427*100, IF(A427=""BUY"",(J427-I427-K427/100)*H427*100, IF(regexmatch(A427,""Ass""),(J427-I427-K427/100)*H427*100, IF(A427=""SDI"",((J427-I427)*H427)-(K427), IF(A427="""",""""))))))"),"")</f>
        <v/>
      </c>
      <c r="N427" s="31" t="str">
        <f t="shared" si="1"/>
        <v/>
      </c>
      <c r="O427" s="32" t="str">
        <f t="shared" si="2"/>
        <v/>
      </c>
      <c r="P427" s="33" t="str">
        <f t="shared" si="3"/>
        <v/>
      </c>
      <c r="Q427" s="34" t="str">
        <f t="shared" si="4"/>
        <v/>
      </c>
      <c r="R427" s="39"/>
    </row>
    <row r="428">
      <c r="A428" s="40"/>
      <c r="B428" s="13"/>
      <c r="C428" s="13"/>
      <c r="D428" s="13"/>
      <c r="E428" s="13"/>
      <c r="F428" s="40"/>
      <c r="G428" s="46"/>
      <c r="H428" s="11"/>
      <c r="I428" s="16"/>
      <c r="J428" s="16"/>
      <c r="K428" s="15"/>
      <c r="L428" s="46"/>
      <c r="M428" s="18" t="str">
        <f>IFERROR(__xludf.DUMMYFUNCTION("IF(J428="""","""",IF(A428=""SELL"",(I428-J428-K428/100)*H428*100, IF(A428=""BUY"",(J428-I428-K428/100)*H428*100, IF(regexmatch(A428,""Ass""),(J428-I428-K428/100)*H428*100, IF(A428=""SDI"",((J428-I428)*H428)-(K428), IF(A428="""",""""))))))"),"")</f>
        <v/>
      </c>
      <c r="N428" s="19" t="str">
        <f t="shared" si="1"/>
        <v/>
      </c>
      <c r="O428" s="20" t="str">
        <f t="shared" si="2"/>
        <v/>
      </c>
      <c r="P428" s="21" t="str">
        <f t="shared" si="3"/>
        <v/>
      </c>
      <c r="Q428" s="22" t="str">
        <f t="shared" si="4"/>
        <v/>
      </c>
      <c r="R428" s="23"/>
    </row>
    <row r="429">
      <c r="A429" s="44"/>
      <c r="B429" s="43"/>
      <c r="C429" s="43"/>
      <c r="D429" s="43"/>
      <c r="E429" s="43"/>
      <c r="F429" s="44"/>
      <c r="G429" s="47"/>
      <c r="H429" s="24"/>
      <c r="I429" s="28"/>
      <c r="J429" s="28"/>
      <c r="K429" s="27"/>
      <c r="L429" s="47"/>
      <c r="M429" s="30" t="str">
        <f>IFERROR(__xludf.DUMMYFUNCTION("IF(J429="""","""",IF(A429=""SELL"",(I429-J429-K429/100)*H429*100, IF(A429=""BUY"",(J429-I429-K429/100)*H429*100, IF(regexmatch(A429,""Ass""),(J429-I429-K429/100)*H429*100, IF(A429=""SDI"",((J429-I429)*H429)-(K429), IF(A429="""",""""))))))"),"")</f>
        <v/>
      </c>
      <c r="N429" s="31" t="str">
        <f t="shared" si="1"/>
        <v/>
      </c>
      <c r="O429" s="32" t="str">
        <f t="shared" si="2"/>
        <v/>
      </c>
      <c r="P429" s="33" t="str">
        <f t="shared" si="3"/>
        <v/>
      </c>
      <c r="Q429" s="34" t="str">
        <f t="shared" si="4"/>
        <v/>
      </c>
      <c r="R429" s="39"/>
    </row>
    <row r="430">
      <c r="A430" s="40"/>
      <c r="B430" s="13"/>
      <c r="C430" s="13"/>
      <c r="D430" s="13"/>
      <c r="E430" s="13"/>
      <c r="F430" s="40"/>
      <c r="G430" s="46"/>
      <c r="H430" s="11"/>
      <c r="I430" s="16"/>
      <c r="J430" s="16"/>
      <c r="K430" s="15"/>
      <c r="L430" s="46"/>
      <c r="M430" s="18" t="str">
        <f>IFERROR(__xludf.DUMMYFUNCTION("IF(J430="""","""",IF(A430=""SELL"",(I430-J430-K430/100)*H430*100, IF(A430=""BUY"",(J430-I430-K430/100)*H430*100, IF(regexmatch(A430,""Ass""),(J430-I430-K430/100)*H430*100, IF(A430=""SDI"",((J430-I430)*H430)-(K430), IF(A430="""",""""))))))"),"")</f>
        <v/>
      </c>
      <c r="N430" s="19" t="str">
        <f t="shared" si="1"/>
        <v/>
      </c>
      <c r="O430" s="20" t="str">
        <f t="shared" si="2"/>
        <v/>
      </c>
      <c r="P430" s="21" t="str">
        <f t="shared" si="3"/>
        <v/>
      </c>
      <c r="Q430" s="22" t="str">
        <f t="shared" si="4"/>
        <v/>
      </c>
      <c r="R430" s="23"/>
    </row>
    <row r="431">
      <c r="A431" s="44"/>
      <c r="B431" s="43"/>
      <c r="C431" s="43"/>
      <c r="D431" s="43"/>
      <c r="E431" s="43"/>
      <c r="F431" s="44"/>
      <c r="G431" s="47"/>
      <c r="H431" s="24"/>
      <c r="I431" s="28"/>
      <c r="J431" s="28"/>
      <c r="K431" s="27"/>
      <c r="L431" s="47"/>
      <c r="M431" s="30" t="str">
        <f>IFERROR(__xludf.DUMMYFUNCTION("IF(J431="""","""",IF(A431=""SELL"",(I431-J431-K431/100)*H431*100, IF(A431=""BUY"",(J431-I431-K431/100)*H431*100, IF(regexmatch(A431,""Ass""),(J431-I431-K431/100)*H431*100, IF(A431=""SDI"",((J431-I431)*H431)-(K431), IF(A431="""",""""))))))"),"")</f>
        <v/>
      </c>
      <c r="N431" s="31" t="str">
        <f t="shared" si="1"/>
        <v/>
      </c>
      <c r="O431" s="32" t="str">
        <f t="shared" si="2"/>
        <v/>
      </c>
      <c r="P431" s="33" t="str">
        <f t="shared" si="3"/>
        <v/>
      </c>
      <c r="Q431" s="34" t="str">
        <f t="shared" si="4"/>
        <v/>
      </c>
      <c r="R431" s="39"/>
    </row>
    <row r="432">
      <c r="A432" s="40"/>
      <c r="B432" s="13"/>
      <c r="C432" s="13"/>
      <c r="D432" s="13"/>
      <c r="E432" s="13"/>
      <c r="F432" s="40"/>
      <c r="G432" s="46"/>
      <c r="H432" s="11"/>
      <c r="I432" s="16"/>
      <c r="J432" s="16"/>
      <c r="K432" s="15"/>
      <c r="L432" s="46"/>
      <c r="M432" s="18" t="str">
        <f>IFERROR(__xludf.DUMMYFUNCTION("IF(J432="""","""",IF(A432=""SELL"",(I432-J432-K432/100)*H432*100, IF(A432=""BUY"",(J432-I432-K432/100)*H432*100, IF(regexmatch(A432,""Ass""),(J432-I432-K432/100)*H432*100, IF(A432=""SDI"",((J432-I432)*H432)-(K432), IF(A432="""",""""))))))"),"")</f>
        <v/>
      </c>
      <c r="N432" s="19" t="str">
        <f t="shared" si="1"/>
        <v/>
      </c>
      <c r="O432" s="20" t="str">
        <f t="shared" si="2"/>
        <v/>
      </c>
      <c r="P432" s="21" t="str">
        <f t="shared" si="3"/>
        <v/>
      </c>
      <c r="Q432" s="22" t="str">
        <f t="shared" si="4"/>
        <v/>
      </c>
      <c r="R432" s="23"/>
    </row>
    <row r="433">
      <c r="A433" s="44"/>
      <c r="B433" s="43"/>
      <c r="C433" s="43"/>
      <c r="D433" s="43"/>
      <c r="E433" s="43"/>
      <c r="F433" s="44"/>
      <c r="G433" s="47"/>
      <c r="H433" s="24"/>
      <c r="I433" s="28"/>
      <c r="J433" s="28"/>
      <c r="K433" s="27"/>
      <c r="L433" s="47"/>
      <c r="M433" s="30" t="str">
        <f>IFERROR(__xludf.DUMMYFUNCTION("IF(J433="""","""",IF(A433=""SELL"",(I433-J433-K433/100)*H433*100, IF(A433=""BUY"",(J433-I433-K433/100)*H433*100, IF(regexmatch(A433,""Ass""),(J433-I433-K433/100)*H433*100, IF(A433=""SDI"",((J433-I433)*H433)-(K433), IF(A433="""",""""))))))"),"")</f>
        <v/>
      </c>
      <c r="N433" s="31" t="str">
        <f t="shared" si="1"/>
        <v/>
      </c>
      <c r="O433" s="32" t="str">
        <f t="shared" si="2"/>
        <v/>
      </c>
      <c r="P433" s="33" t="str">
        <f t="shared" si="3"/>
        <v/>
      </c>
      <c r="Q433" s="34" t="str">
        <f t="shared" si="4"/>
        <v/>
      </c>
      <c r="R433" s="39"/>
    </row>
    <row r="434">
      <c r="A434" s="40"/>
      <c r="B434" s="13"/>
      <c r="C434" s="13"/>
      <c r="D434" s="13"/>
      <c r="E434" s="13"/>
      <c r="F434" s="40"/>
      <c r="G434" s="46"/>
      <c r="H434" s="11"/>
      <c r="I434" s="16"/>
      <c r="J434" s="16"/>
      <c r="K434" s="15"/>
      <c r="L434" s="46"/>
      <c r="M434" s="18" t="str">
        <f>IFERROR(__xludf.DUMMYFUNCTION("IF(J434="""","""",IF(A434=""SELL"",(I434-J434-K434/100)*H434*100, IF(A434=""BUY"",(J434-I434-K434/100)*H434*100, IF(regexmatch(A434,""Ass""),(J434-I434-K434/100)*H434*100, IF(A434=""SDI"",((J434-I434)*H434)-(K434), IF(A434="""",""""))))))"),"")</f>
        <v/>
      </c>
      <c r="N434" s="19" t="str">
        <f t="shared" si="1"/>
        <v/>
      </c>
      <c r="O434" s="20" t="str">
        <f t="shared" si="2"/>
        <v/>
      </c>
      <c r="P434" s="21" t="str">
        <f t="shared" si="3"/>
        <v/>
      </c>
      <c r="Q434" s="22" t="str">
        <f t="shared" si="4"/>
        <v/>
      </c>
      <c r="R434" s="23"/>
    </row>
    <row r="435">
      <c r="A435" s="44"/>
      <c r="B435" s="43"/>
      <c r="C435" s="43"/>
      <c r="D435" s="43"/>
      <c r="E435" s="43"/>
      <c r="F435" s="44"/>
      <c r="G435" s="47"/>
      <c r="H435" s="24"/>
      <c r="I435" s="28"/>
      <c r="J435" s="28"/>
      <c r="K435" s="27"/>
      <c r="L435" s="47"/>
      <c r="M435" s="30" t="str">
        <f>IFERROR(__xludf.DUMMYFUNCTION("IF(J435="""","""",IF(A435=""SELL"",(I435-J435-K435/100)*H435*100, IF(A435=""BUY"",(J435-I435-K435/100)*H435*100, IF(regexmatch(A435,""Ass""),(J435-I435-K435/100)*H435*100, IF(A435=""SDI"",((J435-I435)*H435)-(K435), IF(A435="""",""""))))))"),"")</f>
        <v/>
      </c>
      <c r="N435" s="31" t="str">
        <f t="shared" si="1"/>
        <v/>
      </c>
      <c r="O435" s="32" t="str">
        <f t="shared" si="2"/>
        <v/>
      </c>
      <c r="P435" s="33" t="str">
        <f t="shared" si="3"/>
        <v/>
      </c>
      <c r="Q435" s="34" t="str">
        <f t="shared" si="4"/>
        <v/>
      </c>
      <c r="R435" s="39"/>
    </row>
    <row r="436">
      <c r="A436" s="40"/>
      <c r="B436" s="13"/>
      <c r="C436" s="13"/>
      <c r="D436" s="13"/>
      <c r="E436" s="13"/>
      <c r="F436" s="40"/>
      <c r="G436" s="46"/>
      <c r="H436" s="11"/>
      <c r="I436" s="16"/>
      <c r="J436" s="16"/>
      <c r="K436" s="15"/>
      <c r="L436" s="46"/>
      <c r="M436" s="18" t="str">
        <f>IFERROR(__xludf.DUMMYFUNCTION("IF(J436="""","""",IF(A436=""SELL"",(I436-J436-K436/100)*H436*100, IF(A436=""BUY"",(J436-I436-K436/100)*H436*100, IF(regexmatch(A436,""Ass""),(J436-I436-K436/100)*H436*100, IF(A436=""SDI"",((J436-I436)*H436)-(K436), IF(A436="""",""""))))))"),"")</f>
        <v/>
      </c>
      <c r="N436" s="19" t="str">
        <f t="shared" si="1"/>
        <v/>
      </c>
      <c r="O436" s="20" t="str">
        <f t="shared" si="2"/>
        <v/>
      </c>
      <c r="P436" s="21" t="str">
        <f t="shared" si="3"/>
        <v/>
      </c>
      <c r="Q436" s="22" t="str">
        <f t="shared" si="4"/>
        <v/>
      </c>
      <c r="R436" s="23"/>
    </row>
    <row r="437">
      <c r="A437" s="44"/>
      <c r="B437" s="43"/>
      <c r="C437" s="43"/>
      <c r="D437" s="43"/>
      <c r="E437" s="43"/>
      <c r="F437" s="44"/>
      <c r="G437" s="47"/>
      <c r="H437" s="24"/>
      <c r="I437" s="28"/>
      <c r="J437" s="28"/>
      <c r="K437" s="27"/>
      <c r="L437" s="47"/>
      <c r="M437" s="30" t="str">
        <f>IFERROR(__xludf.DUMMYFUNCTION("IF(J437="""","""",IF(A437=""SELL"",(I437-J437-K437/100)*H437*100, IF(A437=""BUY"",(J437-I437-K437/100)*H437*100, IF(regexmatch(A437,""Ass""),(J437-I437-K437/100)*H437*100, IF(A437=""SDI"",((J437-I437)*H437)-(K437), IF(A437="""",""""))))))"),"")</f>
        <v/>
      </c>
      <c r="N437" s="31" t="str">
        <f t="shared" si="1"/>
        <v/>
      </c>
      <c r="O437" s="32" t="str">
        <f t="shared" si="2"/>
        <v/>
      </c>
      <c r="P437" s="33" t="str">
        <f t="shared" si="3"/>
        <v/>
      </c>
      <c r="Q437" s="34" t="str">
        <f t="shared" si="4"/>
        <v/>
      </c>
      <c r="R437" s="39"/>
    </row>
    <row r="438">
      <c r="A438" s="40"/>
      <c r="B438" s="13"/>
      <c r="C438" s="13"/>
      <c r="D438" s="13"/>
      <c r="E438" s="13"/>
      <c r="F438" s="40"/>
      <c r="G438" s="46"/>
      <c r="H438" s="11"/>
      <c r="I438" s="16"/>
      <c r="J438" s="16"/>
      <c r="K438" s="15"/>
      <c r="L438" s="46"/>
      <c r="M438" s="18" t="str">
        <f>IFERROR(__xludf.DUMMYFUNCTION("IF(J438="""","""",IF(A438=""SELL"",(I438-J438-K438/100)*H438*100, IF(A438=""BUY"",(J438-I438-K438/100)*H438*100, IF(regexmatch(A438,""Ass""),(J438-I438-K438/100)*H438*100, IF(A438=""SDI"",((J438-I438)*H438)-(K438), IF(A438="""",""""))))))"),"")</f>
        <v/>
      </c>
      <c r="N438" s="19" t="str">
        <f t="shared" si="1"/>
        <v/>
      </c>
      <c r="O438" s="20" t="str">
        <f t="shared" si="2"/>
        <v/>
      </c>
      <c r="P438" s="21" t="str">
        <f t="shared" si="3"/>
        <v/>
      </c>
      <c r="Q438" s="22" t="str">
        <f t="shared" si="4"/>
        <v/>
      </c>
      <c r="R438" s="23"/>
    </row>
    <row r="439">
      <c r="A439" s="44"/>
      <c r="B439" s="43"/>
      <c r="C439" s="43"/>
      <c r="D439" s="43"/>
      <c r="E439" s="43"/>
      <c r="F439" s="44"/>
      <c r="G439" s="47"/>
      <c r="H439" s="24"/>
      <c r="I439" s="28"/>
      <c r="J439" s="28"/>
      <c r="K439" s="27"/>
      <c r="L439" s="47"/>
      <c r="M439" s="30" t="str">
        <f>IFERROR(__xludf.DUMMYFUNCTION("IF(J439="""","""",IF(A439=""SELL"",(I439-J439-K439/100)*H439*100, IF(A439=""BUY"",(J439-I439-K439/100)*H439*100, IF(regexmatch(A439,""Ass""),(J439-I439-K439/100)*H439*100, IF(A439=""SDI"",((J439-I439)*H439)-(K439), IF(A439="""",""""))))))"),"")</f>
        <v/>
      </c>
      <c r="N439" s="31" t="str">
        <f t="shared" si="1"/>
        <v/>
      </c>
      <c r="O439" s="32" t="str">
        <f t="shared" si="2"/>
        <v/>
      </c>
      <c r="P439" s="33" t="str">
        <f t="shared" si="3"/>
        <v/>
      </c>
      <c r="Q439" s="34" t="str">
        <f t="shared" si="4"/>
        <v/>
      </c>
      <c r="R439" s="39"/>
    </row>
    <row r="440">
      <c r="A440" s="40"/>
      <c r="B440" s="13"/>
      <c r="C440" s="13"/>
      <c r="D440" s="13"/>
      <c r="E440" s="13"/>
      <c r="F440" s="40"/>
      <c r="G440" s="46"/>
      <c r="H440" s="11"/>
      <c r="I440" s="16"/>
      <c r="J440" s="16"/>
      <c r="K440" s="15"/>
      <c r="L440" s="46"/>
      <c r="M440" s="18" t="str">
        <f>IFERROR(__xludf.DUMMYFUNCTION("IF(J440="""","""",IF(A440=""SELL"",(I440-J440-K440/100)*H440*100, IF(A440=""BUY"",(J440-I440-K440/100)*H440*100, IF(regexmatch(A440,""Ass""),(J440-I440-K440/100)*H440*100, IF(A440=""SDI"",((J440-I440)*H440)-(K440), IF(A440="""",""""))))))"),"")</f>
        <v/>
      </c>
      <c r="N440" s="19" t="str">
        <f t="shared" si="1"/>
        <v/>
      </c>
      <c r="O440" s="20" t="str">
        <f t="shared" si="2"/>
        <v/>
      </c>
      <c r="P440" s="21" t="str">
        <f t="shared" si="3"/>
        <v/>
      </c>
      <c r="Q440" s="22" t="str">
        <f t="shared" si="4"/>
        <v/>
      </c>
      <c r="R440" s="23"/>
    </row>
    <row r="441">
      <c r="A441" s="44"/>
      <c r="B441" s="43"/>
      <c r="C441" s="43"/>
      <c r="D441" s="43"/>
      <c r="E441" s="43"/>
      <c r="F441" s="44"/>
      <c r="G441" s="47"/>
      <c r="H441" s="24"/>
      <c r="I441" s="28"/>
      <c r="J441" s="28"/>
      <c r="K441" s="27"/>
      <c r="L441" s="47"/>
      <c r="M441" s="30" t="str">
        <f>IFERROR(__xludf.DUMMYFUNCTION("IF(J441="""","""",IF(A441=""SELL"",(I441-J441-K441/100)*H441*100, IF(A441=""BUY"",(J441-I441-K441/100)*H441*100, IF(regexmatch(A441,""Ass""),(J441-I441-K441/100)*H441*100, IF(A441=""SDI"",((J441-I441)*H441)-(K441), IF(A441="""",""""))))))"),"")</f>
        <v/>
      </c>
      <c r="N441" s="31" t="str">
        <f t="shared" si="1"/>
        <v/>
      </c>
      <c r="O441" s="32" t="str">
        <f t="shared" si="2"/>
        <v/>
      </c>
      <c r="P441" s="33" t="str">
        <f t="shared" si="3"/>
        <v/>
      </c>
      <c r="Q441" s="34" t="str">
        <f t="shared" si="4"/>
        <v/>
      </c>
      <c r="R441" s="39"/>
    </row>
    <row r="442">
      <c r="A442" s="40"/>
      <c r="B442" s="13"/>
      <c r="C442" s="13"/>
      <c r="D442" s="13"/>
      <c r="E442" s="13"/>
      <c r="F442" s="40"/>
      <c r="G442" s="46"/>
      <c r="H442" s="11"/>
      <c r="I442" s="16"/>
      <c r="J442" s="16"/>
      <c r="K442" s="15"/>
      <c r="L442" s="46"/>
      <c r="M442" s="18" t="str">
        <f>IFERROR(__xludf.DUMMYFUNCTION("IF(J442="""","""",IF(A442=""SELL"",(I442-J442-K442/100)*H442*100, IF(A442=""BUY"",(J442-I442-K442/100)*H442*100, IF(regexmatch(A442,""Ass""),(J442-I442-K442/100)*H442*100, IF(A442=""SDI"",((J442-I442)*H442)-(K442), IF(A442="""",""""))))))"),"")</f>
        <v/>
      </c>
      <c r="N442" s="19" t="str">
        <f t="shared" si="1"/>
        <v/>
      </c>
      <c r="O442" s="20" t="str">
        <f t="shared" si="2"/>
        <v/>
      </c>
      <c r="P442" s="21" t="str">
        <f t="shared" si="3"/>
        <v/>
      </c>
      <c r="Q442" s="22" t="str">
        <f t="shared" si="4"/>
        <v/>
      </c>
      <c r="R442" s="23"/>
    </row>
    <row r="443">
      <c r="A443" s="44"/>
      <c r="B443" s="43"/>
      <c r="C443" s="43"/>
      <c r="D443" s="43"/>
      <c r="E443" s="43"/>
      <c r="F443" s="44"/>
      <c r="G443" s="47"/>
      <c r="H443" s="24"/>
      <c r="I443" s="28"/>
      <c r="J443" s="28"/>
      <c r="K443" s="27"/>
      <c r="L443" s="47"/>
      <c r="M443" s="30" t="str">
        <f>IFERROR(__xludf.DUMMYFUNCTION("IF(J443="""","""",IF(A443=""SELL"",(I443-J443-K443/100)*H443*100, IF(A443=""BUY"",(J443-I443-K443/100)*H443*100, IF(regexmatch(A443,""Ass""),(J443-I443-K443/100)*H443*100, IF(A443=""SDI"",((J443-I443)*H443)-(K443), IF(A443="""",""""))))))"),"")</f>
        <v/>
      </c>
      <c r="N443" s="31" t="str">
        <f t="shared" si="1"/>
        <v/>
      </c>
      <c r="O443" s="32" t="str">
        <f t="shared" si="2"/>
        <v/>
      </c>
      <c r="P443" s="33" t="str">
        <f t="shared" si="3"/>
        <v/>
      </c>
      <c r="Q443" s="34" t="str">
        <f t="shared" si="4"/>
        <v/>
      </c>
      <c r="R443" s="39"/>
    </row>
    <row r="444">
      <c r="A444" s="40"/>
      <c r="B444" s="13"/>
      <c r="C444" s="13"/>
      <c r="D444" s="13"/>
      <c r="E444" s="13"/>
      <c r="F444" s="40"/>
      <c r="G444" s="46"/>
      <c r="H444" s="11"/>
      <c r="I444" s="16"/>
      <c r="J444" s="16"/>
      <c r="K444" s="15"/>
      <c r="L444" s="46"/>
      <c r="M444" s="18" t="str">
        <f>IFERROR(__xludf.DUMMYFUNCTION("IF(J444="""","""",IF(A444=""SELL"",(I444-J444-K444/100)*H444*100, IF(A444=""BUY"",(J444-I444-K444/100)*H444*100, IF(regexmatch(A444,""Ass""),(J444-I444-K444/100)*H444*100, IF(A444=""SDI"",((J444-I444)*H444)-(K444), IF(A444="""",""""))))))"),"")</f>
        <v/>
      </c>
      <c r="N444" s="19" t="str">
        <f t="shared" si="1"/>
        <v/>
      </c>
      <c r="O444" s="20" t="str">
        <f t="shared" si="2"/>
        <v/>
      </c>
      <c r="P444" s="21" t="str">
        <f t="shared" si="3"/>
        <v/>
      </c>
      <c r="Q444" s="22" t="str">
        <f t="shared" si="4"/>
        <v/>
      </c>
      <c r="R444" s="23"/>
    </row>
    <row r="445">
      <c r="A445" s="44"/>
      <c r="B445" s="43"/>
      <c r="C445" s="43"/>
      <c r="D445" s="43"/>
      <c r="E445" s="43"/>
      <c r="F445" s="44"/>
      <c r="G445" s="47"/>
      <c r="H445" s="24"/>
      <c r="I445" s="28"/>
      <c r="J445" s="28"/>
      <c r="K445" s="27"/>
      <c r="L445" s="47"/>
      <c r="M445" s="30" t="str">
        <f>IFERROR(__xludf.DUMMYFUNCTION("IF(J445="""","""",IF(A445=""SELL"",(I445-J445-K445/100)*H445*100, IF(A445=""BUY"",(J445-I445-K445/100)*H445*100, IF(regexmatch(A445,""Ass""),(J445-I445-K445/100)*H445*100, IF(A445=""SDI"",((J445-I445)*H445)-(K445), IF(A445="""",""""))))))"),"")</f>
        <v/>
      </c>
      <c r="N445" s="31" t="str">
        <f t="shared" si="1"/>
        <v/>
      </c>
      <c r="O445" s="32" t="str">
        <f t="shared" si="2"/>
        <v/>
      </c>
      <c r="P445" s="33" t="str">
        <f t="shared" si="3"/>
        <v/>
      </c>
      <c r="Q445" s="34" t="str">
        <f t="shared" si="4"/>
        <v/>
      </c>
      <c r="R445" s="39"/>
    </row>
    <row r="446">
      <c r="A446" s="40"/>
      <c r="B446" s="13"/>
      <c r="C446" s="13"/>
      <c r="D446" s="13"/>
      <c r="E446" s="13"/>
      <c r="F446" s="40"/>
      <c r="G446" s="46"/>
      <c r="H446" s="11"/>
      <c r="I446" s="16"/>
      <c r="J446" s="16"/>
      <c r="K446" s="15"/>
      <c r="L446" s="46"/>
      <c r="M446" s="18" t="str">
        <f>IFERROR(__xludf.DUMMYFUNCTION("IF(J446="""","""",IF(A446=""SELL"",(I446-J446-K446/100)*H446*100, IF(A446=""BUY"",(J446-I446-K446/100)*H446*100, IF(regexmatch(A446,""Ass""),(J446-I446-K446/100)*H446*100, IF(A446=""SDI"",((J446-I446)*H446)-(K446), IF(A446="""",""""))))))"),"")</f>
        <v/>
      </c>
      <c r="N446" s="19" t="str">
        <f t="shared" si="1"/>
        <v/>
      </c>
      <c r="O446" s="20" t="str">
        <f t="shared" si="2"/>
        <v/>
      </c>
      <c r="P446" s="21" t="str">
        <f t="shared" si="3"/>
        <v/>
      </c>
      <c r="Q446" s="22" t="str">
        <f t="shared" si="4"/>
        <v/>
      </c>
      <c r="R446" s="23"/>
    </row>
    <row r="447">
      <c r="A447" s="44"/>
      <c r="B447" s="43"/>
      <c r="C447" s="43"/>
      <c r="D447" s="43"/>
      <c r="E447" s="43"/>
      <c r="F447" s="44"/>
      <c r="G447" s="47"/>
      <c r="H447" s="24"/>
      <c r="I447" s="28"/>
      <c r="J447" s="28"/>
      <c r="K447" s="27"/>
      <c r="L447" s="47"/>
      <c r="M447" s="30" t="str">
        <f>IFERROR(__xludf.DUMMYFUNCTION("IF(J447="""","""",IF(A447=""SELL"",(I447-J447-K447/100)*H447*100, IF(A447=""BUY"",(J447-I447-K447/100)*H447*100, IF(regexmatch(A447,""Ass""),(J447-I447-K447/100)*H447*100, IF(A447=""SDI"",((J447-I447)*H447)-(K447), IF(A447="""",""""))))))"),"")</f>
        <v/>
      </c>
      <c r="N447" s="31" t="str">
        <f t="shared" si="1"/>
        <v/>
      </c>
      <c r="O447" s="32" t="str">
        <f t="shared" si="2"/>
        <v/>
      </c>
      <c r="P447" s="33" t="str">
        <f t="shared" si="3"/>
        <v/>
      </c>
      <c r="Q447" s="34" t="str">
        <f t="shared" si="4"/>
        <v/>
      </c>
      <c r="R447" s="39"/>
    </row>
    <row r="448">
      <c r="A448" s="40"/>
      <c r="B448" s="13"/>
      <c r="C448" s="13"/>
      <c r="D448" s="13"/>
      <c r="E448" s="13"/>
      <c r="F448" s="40"/>
      <c r="G448" s="46"/>
      <c r="H448" s="11"/>
      <c r="I448" s="16"/>
      <c r="J448" s="16"/>
      <c r="K448" s="15"/>
      <c r="L448" s="46"/>
      <c r="M448" s="18" t="str">
        <f>IFERROR(__xludf.DUMMYFUNCTION("IF(J448="""","""",IF(A448=""SELL"",(I448-J448-K448/100)*H448*100, IF(A448=""BUY"",(J448-I448-K448/100)*H448*100, IF(regexmatch(A448,""Ass""),(J448-I448-K448/100)*H448*100, IF(A448=""SDI"",((J448-I448)*H448)-(K448), IF(A448="""",""""))))))"),"")</f>
        <v/>
      </c>
      <c r="N448" s="19" t="str">
        <f t="shared" si="1"/>
        <v/>
      </c>
      <c r="O448" s="20" t="str">
        <f t="shared" si="2"/>
        <v/>
      </c>
      <c r="P448" s="21" t="str">
        <f t="shared" si="3"/>
        <v/>
      </c>
      <c r="Q448" s="22" t="str">
        <f t="shared" si="4"/>
        <v/>
      </c>
      <c r="R448" s="23"/>
    </row>
    <row r="449">
      <c r="A449" s="44"/>
      <c r="B449" s="43"/>
      <c r="C449" s="43"/>
      <c r="D449" s="43"/>
      <c r="E449" s="43"/>
      <c r="F449" s="44"/>
      <c r="G449" s="47"/>
      <c r="H449" s="24"/>
      <c r="I449" s="28"/>
      <c r="J449" s="28"/>
      <c r="K449" s="27"/>
      <c r="L449" s="47"/>
      <c r="M449" s="30" t="str">
        <f>IFERROR(__xludf.DUMMYFUNCTION("IF(J449="""","""",IF(A449=""SELL"",(I449-J449-K449/100)*H449*100, IF(A449=""BUY"",(J449-I449-K449/100)*H449*100, IF(regexmatch(A449,""Ass""),(J449-I449-K449/100)*H449*100, IF(A449=""SDI"",((J449-I449)*H449)-(K449), IF(A449="""",""""))))))"),"")</f>
        <v/>
      </c>
      <c r="N449" s="31" t="str">
        <f t="shared" si="1"/>
        <v/>
      </c>
      <c r="O449" s="32" t="str">
        <f t="shared" si="2"/>
        <v/>
      </c>
      <c r="P449" s="33" t="str">
        <f t="shared" si="3"/>
        <v/>
      </c>
      <c r="Q449" s="34" t="str">
        <f t="shared" si="4"/>
        <v/>
      </c>
      <c r="R449" s="39"/>
    </row>
    <row r="450">
      <c r="A450" s="40"/>
      <c r="B450" s="13"/>
      <c r="C450" s="13"/>
      <c r="D450" s="13"/>
      <c r="E450" s="13"/>
      <c r="F450" s="40"/>
      <c r="G450" s="46"/>
      <c r="H450" s="11"/>
      <c r="I450" s="16"/>
      <c r="J450" s="16"/>
      <c r="K450" s="15"/>
      <c r="L450" s="46"/>
      <c r="M450" s="18" t="str">
        <f>IFERROR(__xludf.DUMMYFUNCTION("IF(J450="""","""",IF(A450=""SELL"",(I450-J450-K450/100)*H450*100, IF(A450=""BUY"",(J450-I450-K450/100)*H450*100, IF(regexmatch(A450,""Ass""),(J450-I450-K450/100)*H450*100, IF(A450=""SDI"",((J450-I450)*H450)-(K450), IF(A450="""",""""))))))"),"")</f>
        <v/>
      </c>
      <c r="N450" s="19" t="str">
        <f t="shared" si="1"/>
        <v/>
      </c>
      <c r="O450" s="20" t="str">
        <f t="shared" si="2"/>
        <v/>
      </c>
      <c r="P450" s="21" t="str">
        <f t="shared" si="3"/>
        <v/>
      </c>
      <c r="Q450" s="22" t="str">
        <f t="shared" si="4"/>
        <v/>
      </c>
      <c r="R450" s="23"/>
    </row>
    <row r="451">
      <c r="A451" s="44"/>
      <c r="B451" s="43"/>
      <c r="C451" s="43"/>
      <c r="D451" s="43"/>
      <c r="E451" s="43"/>
      <c r="F451" s="44"/>
      <c r="G451" s="47"/>
      <c r="H451" s="24"/>
      <c r="I451" s="28"/>
      <c r="J451" s="28"/>
      <c r="K451" s="27"/>
      <c r="L451" s="47"/>
      <c r="M451" s="30" t="str">
        <f>IFERROR(__xludf.DUMMYFUNCTION("IF(J451="""","""",IF(A451=""SELL"",(I451-J451-K451/100)*H451*100, IF(A451=""BUY"",(J451-I451-K451/100)*H451*100, IF(regexmatch(A451,""Ass""),(J451-I451-K451/100)*H451*100, IF(A451=""SDI"",((J451-I451)*H451)-(K451), IF(A451="""",""""))))))"),"")</f>
        <v/>
      </c>
      <c r="N451" s="31" t="str">
        <f t="shared" si="1"/>
        <v/>
      </c>
      <c r="O451" s="32" t="str">
        <f t="shared" si="2"/>
        <v/>
      </c>
      <c r="P451" s="33" t="str">
        <f t="shared" si="3"/>
        <v/>
      </c>
      <c r="Q451" s="34" t="str">
        <f t="shared" si="4"/>
        <v/>
      </c>
      <c r="R451" s="44"/>
    </row>
    <row r="452">
      <c r="A452" s="40"/>
      <c r="B452" s="13"/>
      <c r="C452" s="13"/>
      <c r="D452" s="13"/>
      <c r="E452" s="13"/>
      <c r="F452" s="40"/>
      <c r="G452" s="46"/>
      <c r="H452" s="11"/>
      <c r="I452" s="16"/>
      <c r="J452" s="16"/>
      <c r="K452" s="15"/>
      <c r="L452" s="46"/>
      <c r="M452" s="18" t="str">
        <f>IFERROR(__xludf.DUMMYFUNCTION("IF(J452="""","""",IF(A452=""SELL"",(I452-J452-K452/100)*H452*100, IF(A452=""BUY"",(J452-I452-K452/100)*H452*100, IF(regexmatch(A452,""Ass""),(J452-I452-K452/100)*H452*100, IF(A452=""SDI"",((J452-I452)*H452)-(K452), IF(A452="""",""""))))))"),"")</f>
        <v/>
      </c>
      <c r="N452" s="19" t="str">
        <f t="shared" si="1"/>
        <v/>
      </c>
      <c r="O452" s="20" t="str">
        <f t="shared" si="2"/>
        <v/>
      </c>
      <c r="P452" s="21" t="str">
        <f t="shared" si="3"/>
        <v/>
      </c>
      <c r="Q452" s="22" t="str">
        <f t="shared" si="4"/>
        <v/>
      </c>
      <c r="R452" s="23"/>
    </row>
    <row r="453">
      <c r="A453" s="44"/>
      <c r="B453" s="43"/>
      <c r="C453" s="43"/>
      <c r="D453" s="43"/>
      <c r="E453" s="43"/>
      <c r="F453" s="44"/>
      <c r="G453" s="47"/>
      <c r="H453" s="24"/>
      <c r="I453" s="28"/>
      <c r="J453" s="28"/>
      <c r="K453" s="27"/>
      <c r="L453" s="47"/>
      <c r="M453" s="30" t="str">
        <f>IFERROR(__xludf.DUMMYFUNCTION("IF(J453="""","""",IF(A453=""SELL"",(I453-J453-K453/100)*H453*100, IF(A453=""BUY"",(J453-I453-K453/100)*H453*100, IF(regexmatch(A453,""Ass""),(J453-I453-K453/100)*H453*100, IF(A453=""SDI"",((J453-I453)*H453)-(K453), IF(A453="""",""""))))))"),"")</f>
        <v/>
      </c>
      <c r="N453" s="31" t="str">
        <f t="shared" si="1"/>
        <v/>
      </c>
      <c r="O453" s="32" t="str">
        <f t="shared" si="2"/>
        <v/>
      </c>
      <c r="P453" s="33" t="str">
        <f t="shared" si="3"/>
        <v/>
      </c>
      <c r="Q453" s="34" t="str">
        <f t="shared" si="4"/>
        <v/>
      </c>
      <c r="R453" s="39"/>
    </row>
    <row r="454">
      <c r="A454" s="40"/>
      <c r="B454" s="13"/>
      <c r="C454" s="13"/>
      <c r="D454" s="13"/>
      <c r="E454" s="13"/>
      <c r="F454" s="40"/>
      <c r="G454" s="46"/>
      <c r="H454" s="11"/>
      <c r="I454" s="16"/>
      <c r="J454" s="16"/>
      <c r="K454" s="15"/>
      <c r="L454" s="46"/>
      <c r="M454" s="18" t="str">
        <f>IFERROR(__xludf.DUMMYFUNCTION("IF(J454="""","""",IF(A454=""SELL"",(I454-J454-K454/100)*H454*100, IF(A454=""BUY"",(J454-I454-K454/100)*H454*100, IF(regexmatch(A454,""Ass""),(J454-I454-K454/100)*H454*100, IF(A454=""SDI"",((J454-I454)*H454)-(K454), IF(A454="""",""""))))))"),"")</f>
        <v/>
      </c>
      <c r="N454" s="19" t="str">
        <f t="shared" si="1"/>
        <v/>
      </c>
      <c r="O454" s="20" t="str">
        <f t="shared" si="2"/>
        <v/>
      </c>
      <c r="P454" s="21" t="str">
        <f t="shared" si="3"/>
        <v/>
      </c>
      <c r="Q454" s="22" t="str">
        <f t="shared" si="4"/>
        <v/>
      </c>
      <c r="R454" s="23"/>
    </row>
    <row r="455">
      <c r="A455" s="44"/>
      <c r="B455" s="43"/>
      <c r="C455" s="43"/>
      <c r="D455" s="43"/>
      <c r="E455" s="43"/>
      <c r="F455" s="44"/>
      <c r="G455" s="47"/>
      <c r="H455" s="24"/>
      <c r="I455" s="28"/>
      <c r="J455" s="28"/>
      <c r="K455" s="27"/>
      <c r="L455" s="47"/>
      <c r="M455" s="30" t="str">
        <f>IFERROR(__xludf.DUMMYFUNCTION("IF(J455="""","""",IF(A455=""SELL"",(I455-J455-K455/100)*H455*100, IF(A455=""BUY"",(J455-I455-K455/100)*H455*100, IF(regexmatch(A455,""Ass""),(J455-I455-K455/100)*H455*100, IF(A455=""SDI"",((J455-I455)*H455)-(K455), IF(A455="""",""""))))))"),"")</f>
        <v/>
      </c>
      <c r="N455" s="31" t="str">
        <f t="shared" si="1"/>
        <v/>
      </c>
      <c r="O455" s="32" t="str">
        <f t="shared" si="2"/>
        <v/>
      </c>
      <c r="P455" s="33" t="str">
        <f t="shared" si="3"/>
        <v/>
      </c>
      <c r="Q455" s="34" t="str">
        <f t="shared" si="4"/>
        <v/>
      </c>
      <c r="R455" s="39"/>
    </row>
    <row r="456">
      <c r="A456" s="40"/>
      <c r="B456" s="13"/>
      <c r="C456" s="13"/>
      <c r="D456" s="13"/>
      <c r="E456" s="13"/>
      <c r="F456" s="40"/>
      <c r="G456" s="46"/>
      <c r="H456" s="11"/>
      <c r="I456" s="16"/>
      <c r="J456" s="16"/>
      <c r="K456" s="15"/>
      <c r="L456" s="46"/>
      <c r="M456" s="18" t="str">
        <f>IFERROR(__xludf.DUMMYFUNCTION("IF(J456="""","""",IF(A456=""SELL"",(I456-J456-K456/100)*H456*100, IF(A456=""BUY"",(J456-I456-K456/100)*H456*100, IF(regexmatch(A456,""Ass""),(J456-I456-K456/100)*H456*100, IF(A456=""SDI"",((J456-I456)*H456)-(K456), IF(A456="""",""""))))))"),"")</f>
        <v/>
      </c>
      <c r="N456" s="19" t="str">
        <f t="shared" si="1"/>
        <v/>
      </c>
      <c r="O456" s="20" t="str">
        <f t="shared" si="2"/>
        <v/>
      </c>
      <c r="P456" s="21" t="str">
        <f t="shared" si="3"/>
        <v/>
      </c>
      <c r="Q456" s="22" t="str">
        <f t="shared" si="4"/>
        <v/>
      </c>
      <c r="R456" s="23"/>
    </row>
    <row r="457">
      <c r="A457" s="44"/>
      <c r="B457" s="43"/>
      <c r="C457" s="43"/>
      <c r="D457" s="43"/>
      <c r="E457" s="43"/>
      <c r="F457" s="44"/>
      <c r="G457" s="47"/>
      <c r="H457" s="24"/>
      <c r="I457" s="28"/>
      <c r="J457" s="28"/>
      <c r="K457" s="27"/>
      <c r="L457" s="47"/>
      <c r="M457" s="30" t="str">
        <f>IFERROR(__xludf.DUMMYFUNCTION("IF(J457="""","""",IF(A457=""SELL"",(I457-J457-K457/100)*H457*100, IF(A457=""BUY"",(J457-I457-K457/100)*H457*100, IF(regexmatch(A457,""Ass""),(J457-I457-K457/100)*H457*100, IF(A457=""SDI"",((J457-I457)*H457)-(K457), IF(A457="""",""""))))))"),"")</f>
        <v/>
      </c>
      <c r="N457" s="31" t="str">
        <f t="shared" si="1"/>
        <v/>
      </c>
      <c r="O457" s="32" t="str">
        <f t="shared" si="2"/>
        <v/>
      </c>
      <c r="P457" s="33" t="str">
        <f t="shared" si="3"/>
        <v/>
      </c>
      <c r="Q457" s="34" t="str">
        <f t="shared" si="4"/>
        <v/>
      </c>
      <c r="R457" s="39"/>
    </row>
    <row r="458">
      <c r="A458" s="40"/>
      <c r="B458" s="13"/>
      <c r="C458" s="13"/>
      <c r="D458" s="13"/>
      <c r="E458" s="13"/>
      <c r="F458" s="40"/>
      <c r="G458" s="46"/>
      <c r="H458" s="11"/>
      <c r="I458" s="16"/>
      <c r="J458" s="16"/>
      <c r="K458" s="15"/>
      <c r="L458" s="46"/>
      <c r="M458" s="18" t="str">
        <f>IFERROR(__xludf.DUMMYFUNCTION("IF(J458="""","""",IF(A458=""SELL"",(I458-J458-K458/100)*H458*100, IF(A458=""BUY"",(J458-I458-K458/100)*H458*100, IF(regexmatch(A458,""Ass""),(J458-I458-K458/100)*H458*100, IF(A458=""SDI"",((J458-I458)*H458)-(K458), IF(A458="""",""""))))))"),"")</f>
        <v/>
      </c>
      <c r="N458" s="19" t="str">
        <f t="shared" si="1"/>
        <v/>
      </c>
      <c r="O458" s="20" t="str">
        <f t="shared" si="2"/>
        <v/>
      </c>
      <c r="P458" s="21" t="str">
        <f t="shared" si="3"/>
        <v/>
      </c>
      <c r="Q458" s="22" t="str">
        <f t="shared" si="4"/>
        <v/>
      </c>
      <c r="R458" s="23"/>
    </row>
    <row r="459">
      <c r="A459" s="44"/>
      <c r="B459" s="43"/>
      <c r="C459" s="43"/>
      <c r="D459" s="43"/>
      <c r="E459" s="43"/>
      <c r="F459" s="44"/>
      <c r="G459" s="47"/>
      <c r="H459" s="24"/>
      <c r="I459" s="28"/>
      <c r="J459" s="28"/>
      <c r="K459" s="27"/>
      <c r="L459" s="47"/>
      <c r="M459" s="30" t="str">
        <f>IFERROR(__xludf.DUMMYFUNCTION("IF(J459="""","""",IF(A459=""SELL"",(I459-J459-K459/100)*H459*100, IF(A459=""BUY"",(J459-I459-K459/100)*H459*100, IF(regexmatch(A459,""Ass""),(J459-I459-K459/100)*H459*100, IF(A459=""SDI"",((J459-I459)*H459)-(K459), IF(A459="""",""""))))))"),"")</f>
        <v/>
      </c>
      <c r="N459" s="31" t="str">
        <f t="shared" si="1"/>
        <v/>
      </c>
      <c r="O459" s="32" t="str">
        <f t="shared" si="2"/>
        <v/>
      </c>
      <c r="P459" s="33" t="str">
        <f t="shared" si="3"/>
        <v/>
      </c>
      <c r="Q459" s="34" t="str">
        <f t="shared" si="4"/>
        <v/>
      </c>
      <c r="R459" s="39"/>
    </row>
    <row r="460">
      <c r="A460" s="40"/>
      <c r="B460" s="13"/>
      <c r="C460" s="13"/>
      <c r="D460" s="13"/>
      <c r="E460" s="13"/>
      <c r="F460" s="40"/>
      <c r="G460" s="46"/>
      <c r="H460" s="11"/>
      <c r="I460" s="16"/>
      <c r="J460" s="16"/>
      <c r="K460" s="15"/>
      <c r="L460" s="46"/>
      <c r="M460" s="18" t="str">
        <f>IFERROR(__xludf.DUMMYFUNCTION("IF(J460="""","""",IF(A460=""SELL"",(I460-J460-K460/100)*H460*100, IF(A460=""BUY"",(J460-I460-K460/100)*H460*100, IF(regexmatch(A460,""Ass""),(J460-I460-K460/100)*H460*100, IF(A460=""SDI"",((J460-I460)*H460)-(K460), IF(A460="""",""""))))))"),"")</f>
        <v/>
      </c>
      <c r="N460" s="19" t="str">
        <f t="shared" si="1"/>
        <v/>
      </c>
      <c r="O460" s="20" t="str">
        <f t="shared" si="2"/>
        <v/>
      </c>
      <c r="P460" s="21" t="str">
        <f t="shared" si="3"/>
        <v/>
      </c>
      <c r="Q460" s="22" t="str">
        <f t="shared" si="4"/>
        <v/>
      </c>
      <c r="R460" s="23"/>
    </row>
    <row r="461">
      <c r="A461" s="44"/>
      <c r="B461" s="43"/>
      <c r="C461" s="43"/>
      <c r="D461" s="43"/>
      <c r="E461" s="43"/>
      <c r="F461" s="44"/>
      <c r="G461" s="47"/>
      <c r="H461" s="24"/>
      <c r="I461" s="28"/>
      <c r="J461" s="28"/>
      <c r="K461" s="27"/>
      <c r="L461" s="47"/>
      <c r="M461" s="30" t="str">
        <f>IFERROR(__xludf.DUMMYFUNCTION("IF(J461="""","""",IF(A461=""SELL"",(I461-J461-K461/100)*H461*100, IF(A461=""BUY"",(J461-I461-K461/100)*H461*100, IF(regexmatch(A461,""Ass""),(J461-I461-K461/100)*H461*100, IF(A461=""SDI"",((J461-I461)*H461)-(K461), IF(A461="""",""""))))))"),"")</f>
        <v/>
      </c>
      <c r="N461" s="31" t="str">
        <f t="shared" si="1"/>
        <v/>
      </c>
      <c r="O461" s="32" t="str">
        <f t="shared" si="2"/>
        <v/>
      </c>
      <c r="P461" s="33" t="str">
        <f t="shared" si="3"/>
        <v/>
      </c>
      <c r="Q461" s="34" t="str">
        <f t="shared" si="4"/>
        <v/>
      </c>
      <c r="R461" s="39"/>
    </row>
    <row r="462">
      <c r="A462" s="40"/>
      <c r="B462" s="13"/>
      <c r="C462" s="13"/>
      <c r="D462" s="13"/>
      <c r="E462" s="13"/>
      <c r="F462" s="40"/>
      <c r="G462" s="46"/>
      <c r="H462" s="11"/>
      <c r="I462" s="16"/>
      <c r="J462" s="16"/>
      <c r="K462" s="15"/>
      <c r="L462" s="46"/>
      <c r="M462" s="18" t="str">
        <f>IFERROR(__xludf.DUMMYFUNCTION("IF(J462="""","""",IF(A462=""SELL"",(I462-J462-K462/100)*H462*100, IF(A462=""BUY"",(J462-I462-K462/100)*H462*100, IF(regexmatch(A462,""Ass""),(J462-I462-K462/100)*H462*100, IF(A462=""SDI"",((J462-I462)*H462)-(K462), IF(A462="""",""""))))))"),"")</f>
        <v/>
      </c>
      <c r="N462" s="19" t="str">
        <f t="shared" si="1"/>
        <v/>
      </c>
      <c r="O462" s="20" t="str">
        <f t="shared" si="2"/>
        <v/>
      </c>
      <c r="P462" s="21" t="str">
        <f t="shared" si="3"/>
        <v/>
      </c>
      <c r="Q462" s="22" t="str">
        <f t="shared" si="4"/>
        <v/>
      </c>
      <c r="R462" s="23"/>
    </row>
    <row r="463">
      <c r="A463" s="44"/>
      <c r="B463" s="43"/>
      <c r="C463" s="43"/>
      <c r="D463" s="43"/>
      <c r="E463" s="43"/>
      <c r="F463" s="44"/>
      <c r="G463" s="47"/>
      <c r="H463" s="24"/>
      <c r="I463" s="28"/>
      <c r="J463" s="28"/>
      <c r="K463" s="27"/>
      <c r="L463" s="47"/>
      <c r="M463" s="30" t="str">
        <f>IFERROR(__xludf.DUMMYFUNCTION("IF(J463="""","""",IF(A463=""SELL"",(I463-J463-K463/100)*H463*100, IF(A463=""BUY"",(J463-I463-K463/100)*H463*100, IF(regexmatch(A463,""Ass""),(J463-I463-K463/100)*H463*100, IF(A463=""SDI"",((J463-I463)*H463)-(K463), IF(A463="""",""""))))))"),"")</f>
        <v/>
      </c>
      <c r="N463" s="31" t="str">
        <f t="shared" si="1"/>
        <v/>
      </c>
      <c r="O463" s="32" t="str">
        <f t="shared" si="2"/>
        <v/>
      </c>
      <c r="P463" s="33" t="str">
        <f t="shared" si="3"/>
        <v/>
      </c>
      <c r="Q463" s="34" t="str">
        <f t="shared" si="4"/>
        <v/>
      </c>
      <c r="R463" s="39"/>
    </row>
    <row r="464">
      <c r="A464" s="40"/>
      <c r="B464" s="13"/>
      <c r="C464" s="13"/>
      <c r="D464" s="13"/>
      <c r="E464" s="13"/>
      <c r="F464" s="40"/>
      <c r="G464" s="46"/>
      <c r="H464" s="11"/>
      <c r="I464" s="16"/>
      <c r="J464" s="16"/>
      <c r="K464" s="15"/>
      <c r="L464" s="46"/>
      <c r="M464" s="18" t="str">
        <f>IFERROR(__xludf.DUMMYFUNCTION("IF(J464="""","""",IF(A464=""SELL"",(I464-J464-K464/100)*H464*100, IF(A464=""BUY"",(J464-I464-K464/100)*H464*100, IF(regexmatch(A464,""Ass""),(J464-I464-K464/100)*H464*100, IF(A464=""SDI"",((J464-I464)*H464)-(K464), IF(A464="""",""""))))))"),"")</f>
        <v/>
      </c>
      <c r="N464" s="19" t="str">
        <f t="shared" si="1"/>
        <v/>
      </c>
      <c r="O464" s="20" t="str">
        <f t="shared" si="2"/>
        <v/>
      </c>
      <c r="P464" s="21" t="str">
        <f t="shared" si="3"/>
        <v/>
      </c>
      <c r="Q464" s="22" t="str">
        <f t="shared" si="4"/>
        <v/>
      </c>
      <c r="R464" s="23"/>
    </row>
    <row r="465">
      <c r="A465" s="44"/>
      <c r="B465" s="43"/>
      <c r="C465" s="43"/>
      <c r="D465" s="43"/>
      <c r="E465" s="43"/>
      <c r="F465" s="44"/>
      <c r="G465" s="47"/>
      <c r="H465" s="24"/>
      <c r="I465" s="28"/>
      <c r="J465" s="28"/>
      <c r="K465" s="27"/>
      <c r="L465" s="47"/>
      <c r="M465" s="30" t="str">
        <f>IFERROR(__xludf.DUMMYFUNCTION("IF(J465="""","""",IF(A465=""SELL"",(I465-J465-K465/100)*H465*100, IF(A465=""BUY"",(J465-I465-K465/100)*H465*100, IF(regexmatch(A465,""Ass""),(J465-I465-K465/100)*H465*100, IF(A465=""SDI"",((J465-I465)*H465)-(K465), IF(A465="""",""""))))))"),"")</f>
        <v/>
      </c>
      <c r="N465" s="31" t="str">
        <f t="shared" si="1"/>
        <v/>
      </c>
      <c r="O465" s="32" t="str">
        <f t="shared" si="2"/>
        <v/>
      </c>
      <c r="P465" s="33" t="str">
        <f t="shared" si="3"/>
        <v/>
      </c>
      <c r="Q465" s="34" t="str">
        <f t="shared" si="4"/>
        <v/>
      </c>
      <c r="R465" s="39"/>
    </row>
    <row r="466">
      <c r="A466" s="40"/>
      <c r="B466" s="13"/>
      <c r="C466" s="13"/>
      <c r="D466" s="13"/>
      <c r="E466" s="13"/>
      <c r="F466" s="40"/>
      <c r="G466" s="46"/>
      <c r="H466" s="11"/>
      <c r="I466" s="16"/>
      <c r="J466" s="16"/>
      <c r="K466" s="15"/>
      <c r="L466" s="46"/>
      <c r="M466" s="18" t="str">
        <f>IFERROR(__xludf.DUMMYFUNCTION("IF(J466="""","""",IF(A466=""SELL"",(I466-J466-K466/100)*H466*100, IF(A466=""BUY"",(J466-I466-K466/100)*H466*100, IF(regexmatch(A466,""Ass""),(J466-I466-K466/100)*H466*100, IF(A466=""SDI"",((J466-I466)*H466)-(K466), IF(A466="""",""""))))))"),"")</f>
        <v/>
      </c>
      <c r="N466" s="19" t="str">
        <f t="shared" si="1"/>
        <v/>
      </c>
      <c r="O466" s="20" t="str">
        <f t="shared" si="2"/>
        <v/>
      </c>
      <c r="P466" s="21" t="str">
        <f t="shared" si="3"/>
        <v/>
      </c>
      <c r="Q466" s="22" t="str">
        <f t="shared" si="4"/>
        <v/>
      </c>
      <c r="R466" s="23"/>
    </row>
    <row r="467">
      <c r="A467" s="44"/>
      <c r="B467" s="43"/>
      <c r="C467" s="43"/>
      <c r="D467" s="43"/>
      <c r="E467" s="43"/>
      <c r="F467" s="44"/>
      <c r="G467" s="47"/>
      <c r="H467" s="24"/>
      <c r="I467" s="28"/>
      <c r="J467" s="28"/>
      <c r="K467" s="27"/>
      <c r="L467" s="47"/>
      <c r="M467" s="30" t="str">
        <f>IFERROR(__xludf.DUMMYFUNCTION("IF(J467="""","""",IF(A467=""SELL"",(I467-J467-K467/100)*H467*100, IF(A467=""BUY"",(J467-I467-K467/100)*H467*100, IF(regexmatch(A467,""Ass""),(J467-I467-K467/100)*H467*100, IF(A467=""SDI"",((J467-I467)*H467)-(K467), IF(A467="""",""""))))))"),"")</f>
        <v/>
      </c>
      <c r="N467" s="31" t="str">
        <f t="shared" si="1"/>
        <v/>
      </c>
      <c r="O467" s="32" t="str">
        <f t="shared" si="2"/>
        <v/>
      </c>
      <c r="P467" s="33" t="str">
        <f t="shared" si="3"/>
        <v/>
      </c>
      <c r="Q467" s="34" t="str">
        <f t="shared" si="4"/>
        <v/>
      </c>
      <c r="R467" s="39"/>
    </row>
    <row r="468">
      <c r="A468" s="40"/>
      <c r="B468" s="13"/>
      <c r="C468" s="13"/>
      <c r="D468" s="13"/>
      <c r="E468" s="13"/>
      <c r="F468" s="40"/>
      <c r="G468" s="46"/>
      <c r="H468" s="11"/>
      <c r="I468" s="16"/>
      <c r="J468" s="16"/>
      <c r="K468" s="15"/>
      <c r="L468" s="46"/>
      <c r="M468" s="18" t="str">
        <f>IFERROR(__xludf.DUMMYFUNCTION("IF(J468="""","""",IF(A468=""SELL"",(I468-J468-K468/100)*H468*100, IF(A468=""BUY"",(J468-I468-K468/100)*H468*100, IF(regexmatch(A468,""Ass""),(J468-I468-K468/100)*H468*100, IF(A468=""SDI"",((J468-I468)*H468)-(K468), IF(A468="""",""""))))))"),"")</f>
        <v/>
      </c>
      <c r="N468" s="19" t="str">
        <f t="shared" si="1"/>
        <v/>
      </c>
      <c r="O468" s="20" t="str">
        <f t="shared" si="2"/>
        <v/>
      </c>
      <c r="P468" s="21" t="str">
        <f t="shared" si="3"/>
        <v/>
      </c>
      <c r="Q468" s="22" t="str">
        <f t="shared" si="4"/>
        <v/>
      </c>
      <c r="R468" s="23"/>
    </row>
    <row r="469">
      <c r="A469" s="44"/>
      <c r="B469" s="43"/>
      <c r="C469" s="43"/>
      <c r="D469" s="43"/>
      <c r="E469" s="43"/>
      <c r="F469" s="44"/>
      <c r="G469" s="47"/>
      <c r="H469" s="24"/>
      <c r="I469" s="28"/>
      <c r="J469" s="28"/>
      <c r="K469" s="27"/>
      <c r="L469" s="47"/>
      <c r="M469" s="30" t="str">
        <f>IFERROR(__xludf.DUMMYFUNCTION("IF(J469="""","""",IF(A469=""SELL"",(I469-J469-K469/100)*H469*100, IF(A469=""BUY"",(J469-I469-K469/100)*H469*100, IF(regexmatch(A469,""Ass""),(J469-I469-K469/100)*H469*100, IF(A469=""SDI"",((J469-I469)*H469)-(K469), IF(A469="""",""""))))))"),"")</f>
        <v/>
      </c>
      <c r="N469" s="31" t="str">
        <f t="shared" si="1"/>
        <v/>
      </c>
      <c r="O469" s="32" t="str">
        <f t="shared" si="2"/>
        <v/>
      </c>
      <c r="P469" s="33" t="str">
        <f t="shared" si="3"/>
        <v/>
      </c>
      <c r="Q469" s="34" t="str">
        <f t="shared" si="4"/>
        <v/>
      </c>
      <c r="R469" s="39"/>
    </row>
    <row r="470">
      <c r="A470" s="40"/>
      <c r="B470" s="13"/>
      <c r="C470" s="13"/>
      <c r="D470" s="13"/>
      <c r="E470" s="13"/>
      <c r="F470" s="40"/>
      <c r="G470" s="46"/>
      <c r="H470" s="11"/>
      <c r="I470" s="16"/>
      <c r="J470" s="16"/>
      <c r="K470" s="15"/>
      <c r="L470" s="46"/>
      <c r="M470" s="18" t="str">
        <f>IFERROR(__xludf.DUMMYFUNCTION("IF(J470="""","""",IF(A470=""SELL"",(I470-J470-K470/100)*H470*100, IF(A470=""BUY"",(J470-I470-K470/100)*H470*100, IF(regexmatch(A470,""Ass""),(J470-I470-K470/100)*H470*100, IF(A470=""SDI"",((J470-I470)*H470)-(K470), IF(A470="""",""""))))))"),"")</f>
        <v/>
      </c>
      <c r="N470" s="19" t="str">
        <f t="shared" si="1"/>
        <v/>
      </c>
      <c r="O470" s="20" t="str">
        <f t="shared" si="2"/>
        <v/>
      </c>
      <c r="P470" s="21" t="str">
        <f t="shared" si="3"/>
        <v/>
      </c>
      <c r="Q470" s="22" t="str">
        <f t="shared" si="4"/>
        <v/>
      </c>
      <c r="R470" s="23"/>
    </row>
    <row r="471">
      <c r="A471" s="44"/>
      <c r="B471" s="43"/>
      <c r="C471" s="43"/>
      <c r="D471" s="43"/>
      <c r="E471" s="43"/>
      <c r="F471" s="44"/>
      <c r="G471" s="47"/>
      <c r="H471" s="24"/>
      <c r="I471" s="28"/>
      <c r="J471" s="28"/>
      <c r="K471" s="27"/>
      <c r="L471" s="47"/>
      <c r="M471" s="30" t="str">
        <f>IFERROR(__xludf.DUMMYFUNCTION("IF(J471="""","""",IF(A471=""SELL"",(I471-J471-K471/100)*H471*100, IF(A471=""BUY"",(J471-I471-K471/100)*H471*100, IF(regexmatch(A471,""Ass""),(J471-I471-K471/100)*H471*100, IF(A471=""SDI"",((J471-I471)*H471)-(K471), IF(A471="""",""""))))))"),"")</f>
        <v/>
      </c>
      <c r="N471" s="31" t="str">
        <f t="shared" si="1"/>
        <v/>
      </c>
      <c r="O471" s="32" t="str">
        <f t="shared" si="2"/>
        <v/>
      </c>
      <c r="P471" s="33" t="str">
        <f t="shared" si="3"/>
        <v/>
      </c>
      <c r="Q471" s="34" t="str">
        <f t="shared" si="4"/>
        <v/>
      </c>
      <c r="R471" s="39"/>
    </row>
    <row r="472">
      <c r="A472" s="40"/>
      <c r="B472" s="13"/>
      <c r="C472" s="13"/>
      <c r="D472" s="13"/>
      <c r="E472" s="13"/>
      <c r="F472" s="40"/>
      <c r="G472" s="46"/>
      <c r="H472" s="11"/>
      <c r="I472" s="16"/>
      <c r="J472" s="16"/>
      <c r="K472" s="15"/>
      <c r="L472" s="46"/>
      <c r="M472" s="18" t="str">
        <f>IFERROR(__xludf.DUMMYFUNCTION("IF(J472="""","""",IF(A472=""SELL"",(I472-J472-K472/100)*H472*100, IF(A472=""BUY"",(J472-I472-K472/100)*H472*100, IF(regexmatch(A472,""Ass""),(J472-I472-K472/100)*H472*100, IF(A472=""SDI"",((J472-I472)*H472)-(K472), IF(A472="""",""""))))))"),"")</f>
        <v/>
      </c>
      <c r="N472" s="19" t="str">
        <f t="shared" si="1"/>
        <v/>
      </c>
      <c r="O472" s="20" t="str">
        <f t="shared" si="2"/>
        <v/>
      </c>
      <c r="P472" s="21" t="str">
        <f t="shared" si="3"/>
        <v/>
      </c>
      <c r="Q472" s="22" t="str">
        <f t="shared" si="4"/>
        <v/>
      </c>
      <c r="R472" s="23"/>
    </row>
    <row r="473">
      <c r="A473" s="44"/>
      <c r="B473" s="43"/>
      <c r="C473" s="43"/>
      <c r="D473" s="43"/>
      <c r="E473" s="43"/>
      <c r="F473" s="44"/>
      <c r="G473" s="47"/>
      <c r="H473" s="24"/>
      <c r="I473" s="28"/>
      <c r="J473" s="28"/>
      <c r="K473" s="27"/>
      <c r="L473" s="47"/>
      <c r="M473" s="30" t="str">
        <f>IFERROR(__xludf.DUMMYFUNCTION("IF(J473="""","""",IF(A473=""SELL"",(I473-J473-K473/100)*H473*100, IF(A473=""BUY"",(J473-I473-K473/100)*H473*100, IF(regexmatch(A473,""Ass""),(J473-I473-K473/100)*H473*100, IF(A473=""SDI"",((J473-I473)*H473)-(K473), IF(A473="""",""""))))))"),"")</f>
        <v/>
      </c>
      <c r="N473" s="31" t="str">
        <f t="shared" si="1"/>
        <v/>
      </c>
      <c r="O473" s="32" t="str">
        <f t="shared" si="2"/>
        <v/>
      </c>
      <c r="P473" s="33" t="str">
        <f t="shared" si="3"/>
        <v/>
      </c>
      <c r="Q473" s="34" t="str">
        <f t="shared" si="4"/>
        <v/>
      </c>
      <c r="R473" s="39"/>
    </row>
    <row r="474">
      <c r="A474" s="40"/>
      <c r="B474" s="13"/>
      <c r="C474" s="13"/>
      <c r="D474" s="13"/>
      <c r="E474" s="13"/>
      <c r="F474" s="40"/>
      <c r="G474" s="46"/>
      <c r="H474" s="11"/>
      <c r="I474" s="16"/>
      <c r="J474" s="16"/>
      <c r="K474" s="15"/>
      <c r="L474" s="46"/>
      <c r="M474" s="18" t="str">
        <f>IFERROR(__xludf.DUMMYFUNCTION("IF(J474="""","""",IF(A474=""SELL"",(I474-J474-K474/100)*H474*100, IF(A474=""BUY"",(J474-I474-K474/100)*H474*100, IF(regexmatch(A474,""Ass""),(J474-I474-K474/100)*H474*100, IF(A474=""SDI"",((J474-I474)*H474)-(K474), IF(A474="""",""""))))))"),"")</f>
        <v/>
      </c>
      <c r="N474" s="19" t="str">
        <f t="shared" si="1"/>
        <v/>
      </c>
      <c r="O474" s="20" t="str">
        <f t="shared" si="2"/>
        <v/>
      </c>
      <c r="P474" s="21" t="str">
        <f t="shared" si="3"/>
        <v/>
      </c>
      <c r="Q474" s="22" t="str">
        <f t="shared" si="4"/>
        <v/>
      </c>
      <c r="R474" s="23"/>
    </row>
    <row r="475">
      <c r="A475" s="44"/>
      <c r="B475" s="43"/>
      <c r="C475" s="43"/>
      <c r="D475" s="43"/>
      <c r="E475" s="43"/>
      <c r="F475" s="44"/>
      <c r="G475" s="47"/>
      <c r="H475" s="24"/>
      <c r="I475" s="28"/>
      <c r="J475" s="28"/>
      <c r="K475" s="27"/>
      <c r="L475" s="47"/>
      <c r="M475" s="30" t="str">
        <f>IFERROR(__xludf.DUMMYFUNCTION("IF(J475="""","""",IF(A475=""SELL"",(I475-J475-K475/100)*H475*100, IF(A475=""BUY"",(J475-I475-K475/100)*H475*100, IF(regexmatch(A475,""Ass""),(J475-I475-K475/100)*H475*100, IF(A475=""SDI"",((J475-I475)*H475)-(K475), IF(A475="""",""""))))))"),"")</f>
        <v/>
      </c>
      <c r="N475" s="31" t="str">
        <f t="shared" si="1"/>
        <v/>
      </c>
      <c r="O475" s="32" t="str">
        <f t="shared" si="2"/>
        <v/>
      </c>
      <c r="P475" s="33" t="str">
        <f t="shared" si="3"/>
        <v/>
      </c>
      <c r="Q475" s="34" t="str">
        <f t="shared" si="4"/>
        <v/>
      </c>
      <c r="R475" s="39"/>
    </row>
    <row r="476">
      <c r="A476" s="40"/>
      <c r="B476" s="13"/>
      <c r="C476" s="13"/>
      <c r="D476" s="13"/>
      <c r="E476" s="13"/>
      <c r="F476" s="40"/>
      <c r="G476" s="46"/>
      <c r="H476" s="11"/>
      <c r="I476" s="16"/>
      <c r="J476" s="16"/>
      <c r="K476" s="15"/>
      <c r="L476" s="46"/>
      <c r="M476" s="18" t="str">
        <f>IFERROR(__xludf.DUMMYFUNCTION("IF(J476="""","""",IF(A476=""SELL"",(I476-J476-K476/100)*H476*100, IF(A476=""BUY"",(J476-I476-K476/100)*H476*100, IF(regexmatch(A476,""Ass""),(J476-I476-K476/100)*H476*100, IF(A476=""SDI"",((J476-I476)*H476)-(K476), IF(A476="""",""""))))))"),"")</f>
        <v/>
      </c>
      <c r="N476" s="19" t="str">
        <f t="shared" si="1"/>
        <v/>
      </c>
      <c r="O476" s="20" t="str">
        <f t="shared" si="2"/>
        <v/>
      </c>
      <c r="P476" s="21" t="str">
        <f t="shared" si="3"/>
        <v/>
      </c>
      <c r="Q476" s="22" t="str">
        <f t="shared" si="4"/>
        <v/>
      </c>
      <c r="R476" s="23"/>
    </row>
    <row r="477">
      <c r="A477" s="44"/>
      <c r="B477" s="43"/>
      <c r="C477" s="43"/>
      <c r="D477" s="43"/>
      <c r="E477" s="43"/>
      <c r="F477" s="44"/>
      <c r="G477" s="47"/>
      <c r="H477" s="24"/>
      <c r="I477" s="28"/>
      <c r="J477" s="28"/>
      <c r="K477" s="27"/>
      <c r="L477" s="47"/>
      <c r="M477" s="30" t="str">
        <f>IFERROR(__xludf.DUMMYFUNCTION("IF(J477="""","""",IF(A477=""SELL"",(I477-J477-K477/100)*H477*100, IF(A477=""BUY"",(J477-I477-K477/100)*H477*100, IF(regexmatch(A477,""Ass""),(J477-I477-K477/100)*H477*100, IF(A477=""SDI"",((J477-I477)*H477)-(K477), IF(A477="""",""""))))))"),"")</f>
        <v/>
      </c>
      <c r="N477" s="31" t="str">
        <f t="shared" si="1"/>
        <v/>
      </c>
      <c r="O477" s="32" t="str">
        <f t="shared" si="2"/>
        <v/>
      </c>
      <c r="P477" s="33" t="str">
        <f t="shared" si="3"/>
        <v/>
      </c>
      <c r="Q477" s="34" t="str">
        <f t="shared" si="4"/>
        <v/>
      </c>
      <c r="R477" s="39"/>
    </row>
    <row r="478">
      <c r="A478" s="40"/>
      <c r="B478" s="13"/>
      <c r="C478" s="13"/>
      <c r="D478" s="13"/>
      <c r="E478" s="13"/>
      <c r="F478" s="40"/>
      <c r="G478" s="46"/>
      <c r="H478" s="11"/>
      <c r="I478" s="16"/>
      <c r="J478" s="16"/>
      <c r="K478" s="15"/>
      <c r="L478" s="46"/>
      <c r="M478" s="18" t="str">
        <f>IFERROR(__xludf.DUMMYFUNCTION("IF(J478="""","""",IF(A478=""SELL"",(I478-J478-K478/100)*H478*100, IF(A478=""BUY"",(J478-I478-K478/100)*H478*100, IF(regexmatch(A478,""Ass""),(J478-I478-K478/100)*H478*100, IF(A478=""SDI"",((J478-I478)*H478)-(K478), IF(A478="""",""""))))))"),"")</f>
        <v/>
      </c>
      <c r="N478" s="19" t="str">
        <f t="shared" si="1"/>
        <v/>
      </c>
      <c r="O478" s="20" t="str">
        <f t="shared" si="2"/>
        <v/>
      </c>
      <c r="P478" s="21" t="str">
        <f t="shared" si="3"/>
        <v/>
      </c>
      <c r="Q478" s="22" t="str">
        <f t="shared" si="4"/>
        <v/>
      </c>
      <c r="R478" s="23"/>
    </row>
    <row r="479">
      <c r="A479" s="44"/>
      <c r="B479" s="43"/>
      <c r="C479" s="43"/>
      <c r="D479" s="43"/>
      <c r="E479" s="43"/>
      <c r="F479" s="44"/>
      <c r="G479" s="47"/>
      <c r="H479" s="24"/>
      <c r="I479" s="28"/>
      <c r="J479" s="28"/>
      <c r="K479" s="27"/>
      <c r="L479" s="47"/>
      <c r="M479" s="30" t="str">
        <f>IFERROR(__xludf.DUMMYFUNCTION("IF(J479="""","""",IF(A479=""SELL"",(I479-J479-K479/100)*H479*100, IF(A479=""BUY"",(J479-I479-K479/100)*H479*100, IF(regexmatch(A479,""Ass""),(J479-I479-K479/100)*H479*100, IF(A479=""SDI"",((J479-I479)*H479)-(K479), IF(A479="""",""""))))))"),"")</f>
        <v/>
      </c>
      <c r="N479" s="31" t="str">
        <f t="shared" si="1"/>
        <v/>
      </c>
      <c r="O479" s="32" t="str">
        <f t="shared" si="2"/>
        <v/>
      </c>
      <c r="P479" s="33" t="str">
        <f t="shared" si="3"/>
        <v/>
      </c>
      <c r="Q479" s="34" t="str">
        <f t="shared" si="4"/>
        <v/>
      </c>
      <c r="R479" s="39"/>
    </row>
    <row r="480">
      <c r="A480" s="40"/>
      <c r="B480" s="13"/>
      <c r="C480" s="13"/>
      <c r="D480" s="13"/>
      <c r="E480" s="13"/>
      <c r="F480" s="40"/>
      <c r="G480" s="46"/>
      <c r="H480" s="11"/>
      <c r="I480" s="16"/>
      <c r="J480" s="16"/>
      <c r="K480" s="15"/>
      <c r="L480" s="46"/>
      <c r="M480" s="18" t="str">
        <f>IFERROR(__xludf.DUMMYFUNCTION("IF(J480="""","""",IF(A480=""SELL"",(I480-J480-K480/100)*H480*100, IF(A480=""BUY"",(J480-I480-K480/100)*H480*100, IF(regexmatch(A480,""Ass""),(J480-I480-K480/100)*H480*100, IF(A480=""SDI"",((J480-I480)*H480)-(K480), IF(A480="""",""""))))))"),"")</f>
        <v/>
      </c>
      <c r="N480" s="19" t="str">
        <f t="shared" si="1"/>
        <v/>
      </c>
      <c r="O480" s="20" t="str">
        <f t="shared" si="2"/>
        <v/>
      </c>
      <c r="P480" s="21" t="str">
        <f t="shared" si="3"/>
        <v/>
      </c>
      <c r="Q480" s="22" t="str">
        <f t="shared" si="4"/>
        <v/>
      </c>
      <c r="R480" s="23"/>
    </row>
    <row r="481">
      <c r="A481" s="44"/>
      <c r="B481" s="43"/>
      <c r="C481" s="43"/>
      <c r="D481" s="43"/>
      <c r="E481" s="43"/>
      <c r="F481" s="44"/>
      <c r="G481" s="47"/>
      <c r="H481" s="24"/>
      <c r="I481" s="28"/>
      <c r="J481" s="28"/>
      <c r="K481" s="27"/>
      <c r="L481" s="47"/>
      <c r="M481" s="30" t="str">
        <f>IFERROR(__xludf.DUMMYFUNCTION("IF(J481="""","""",IF(A481=""SELL"",(I481-J481-K481/100)*H481*100, IF(A481=""BUY"",(J481-I481-K481/100)*H481*100, IF(regexmatch(A481,""Ass""),(J481-I481-K481/100)*H481*100, IF(A481=""SDI"",((J481-I481)*H481)-(K481), IF(A481="""",""""))))))"),"")</f>
        <v/>
      </c>
      <c r="N481" s="31" t="str">
        <f t="shared" si="1"/>
        <v/>
      </c>
      <c r="O481" s="32" t="str">
        <f t="shared" si="2"/>
        <v/>
      </c>
      <c r="P481" s="33" t="str">
        <f t="shared" si="3"/>
        <v/>
      </c>
      <c r="Q481" s="34" t="str">
        <f t="shared" si="4"/>
        <v/>
      </c>
      <c r="R481" s="39"/>
    </row>
    <row r="482">
      <c r="A482" s="40"/>
      <c r="B482" s="13"/>
      <c r="C482" s="13"/>
      <c r="D482" s="13"/>
      <c r="E482" s="13"/>
      <c r="F482" s="40"/>
      <c r="G482" s="46"/>
      <c r="H482" s="11"/>
      <c r="I482" s="16"/>
      <c r="J482" s="16"/>
      <c r="K482" s="15"/>
      <c r="L482" s="46"/>
      <c r="M482" s="18" t="str">
        <f>IFERROR(__xludf.DUMMYFUNCTION("IF(J482="""","""",IF(A482=""SELL"",(I482-J482-K482/100)*H482*100, IF(A482=""BUY"",(J482-I482-K482/100)*H482*100, IF(regexmatch(A482,""Ass""),(J482-I482-K482/100)*H482*100, IF(A482=""SDI"",((J482-I482)*H482)-(K482), IF(A482="""",""""))))))"),"")</f>
        <v/>
      </c>
      <c r="N482" s="19" t="str">
        <f t="shared" si="1"/>
        <v/>
      </c>
      <c r="O482" s="20" t="str">
        <f t="shared" si="2"/>
        <v/>
      </c>
      <c r="P482" s="21" t="str">
        <f t="shared" si="3"/>
        <v/>
      </c>
      <c r="Q482" s="22" t="str">
        <f t="shared" si="4"/>
        <v/>
      </c>
      <c r="R482" s="23"/>
    </row>
    <row r="483">
      <c r="A483" s="44"/>
      <c r="B483" s="43"/>
      <c r="C483" s="43"/>
      <c r="D483" s="43"/>
      <c r="E483" s="43"/>
      <c r="F483" s="44"/>
      <c r="G483" s="47"/>
      <c r="H483" s="24"/>
      <c r="I483" s="28"/>
      <c r="J483" s="28"/>
      <c r="K483" s="27"/>
      <c r="L483" s="47"/>
      <c r="M483" s="30" t="str">
        <f>IFERROR(__xludf.DUMMYFUNCTION("IF(J483="""","""",IF(A483=""SELL"",(I483-J483-K483/100)*H483*100, IF(A483=""BUY"",(J483-I483-K483/100)*H483*100, IF(regexmatch(A483,""Ass""),(J483-I483-K483/100)*H483*100, IF(A483=""SDI"",((J483-I483)*H483)-(K483), IF(A483="""",""""))))))"),"")</f>
        <v/>
      </c>
      <c r="N483" s="31" t="str">
        <f t="shared" si="1"/>
        <v/>
      </c>
      <c r="O483" s="32" t="str">
        <f t="shared" si="2"/>
        <v/>
      </c>
      <c r="P483" s="33" t="str">
        <f t="shared" si="3"/>
        <v/>
      </c>
      <c r="Q483" s="34" t="str">
        <f t="shared" si="4"/>
        <v/>
      </c>
      <c r="R483" s="39"/>
    </row>
    <row r="484">
      <c r="A484" s="40"/>
      <c r="B484" s="13"/>
      <c r="C484" s="13"/>
      <c r="D484" s="13"/>
      <c r="E484" s="13"/>
      <c r="F484" s="40"/>
      <c r="G484" s="46"/>
      <c r="H484" s="11"/>
      <c r="I484" s="16"/>
      <c r="J484" s="16"/>
      <c r="K484" s="15"/>
      <c r="L484" s="46"/>
      <c r="M484" s="18" t="str">
        <f>IFERROR(__xludf.DUMMYFUNCTION("IF(J484="""","""",IF(A484=""SELL"",(I484-J484-K484/100)*H484*100, IF(A484=""BUY"",(J484-I484-K484/100)*H484*100, IF(regexmatch(A484,""Ass""),(J484-I484-K484/100)*H484*100, IF(A484=""SDI"",((J484-I484)*H484)-(K484), IF(A484="""",""""))))))"),"")</f>
        <v/>
      </c>
      <c r="N484" s="19" t="str">
        <f t="shared" si="1"/>
        <v/>
      </c>
      <c r="O484" s="20" t="str">
        <f t="shared" si="2"/>
        <v/>
      </c>
      <c r="P484" s="21" t="str">
        <f t="shared" si="3"/>
        <v/>
      </c>
      <c r="Q484" s="22" t="str">
        <f t="shared" si="4"/>
        <v/>
      </c>
      <c r="R484" s="23"/>
    </row>
    <row r="485">
      <c r="A485" s="44"/>
      <c r="B485" s="43"/>
      <c r="C485" s="43"/>
      <c r="D485" s="43"/>
      <c r="E485" s="43"/>
      <c r="F485" s="44"/>
      <c r="G485" s="47"/>
      <c r="H485" s="24"/>
      <c r="I485" s="28"/>
      <c r="J485" s="28"/>
      <c r="K485" s="27"/>
      <c r="L485" s="47"/>
      <c r="M485" s="30" t="str">
        <f>IFERROR(__xludf.DUMMYFUNCTION("IF(J485="""","""",IF(A485=""SELL"",(I485-J485-K485/100)*H485*100, IF(A485=""BUY"",(J485-I485-K485/100)*H485*100, IF(regexmatch(A485,""Ass""),(J485-I485-K485/100)*H485*100, IF(A485=""SDI"",((J485-I485)*H485)-(K485), IF(A485="""",""""))))))"),"")</f>
        <v/>
      </c>
      <c r="N485" s="31" t="str">
        <f t="shared" si="1"/>
        <v/>
      </c>
      <c r="O485" s="32" t="str">
        <f t="shared" si="2"/>
        <v/>
      </c>
      <c r="P485" s="33" t="str">
        <f t="shared" si="3"/>
        <v/>
      </c>
      <c r="Q485" s="34" t="str">
        <f t="shared" si="4"/>
        <v/>
      </c>
      <c r="R485" s="39"/>
    </row>
    <row r="486">
      <c r="A486" s="40"/>
      <c r="B486" s="13"/>
      <c r="C486" s="13"/>
      <c r="D486" s="13"/>
      <c r="E486" s="13"/>
      <c r="F486" s="40"/>
      <c r="G486" s="46"/>
      <c r="H486" s="11"/>
      <c r="I486" s="16"/>
      <c r="J486" s="16"/>
      <c r="K486" s="15"/>
      <c r="L486" s="46"/>
      <c r="M486" s="18" t="str">
        <f>IFERROR(__xludf.DUMMYFUNCTION("IF(J486="""","""",IF(A486=""SELL"",(I486-J486-K486/100)*H486*100, IF(A486=""BUY"",(J486-I486-K486/100)*H486*100, IF(regexmatch(A486,""Ass""),(J486-I486-K486/100)*H486*100, IF(A486=""SDI"",((J486-I486)*H486)-(K486), IF(A486="""",""""))))))"),"")</f>
        <v/>
      </c>
      <c r="N486" s="19" t="str">
        <f t="shared" si="1"/>
        <v/>
      </c>
      <c r="O486" s="20" t="str">
        <f t="shared" si="2"/>
        <v/>
      </c>
      <c r="P486" s="21" t="str">
        <f t="shared" si="3"/>
        <v/>
      </c>
      <c r="Q486" s="22" t="str">
        <f t="shared" si="4"/>
        <v/>
      </c>
      <c r="R486" s="23"/>
    </row>
    <row r="487">
      <c r="A487" s="44"/>
      <c r="B487" s="43"/>
      <c r="C487" s="43"/>
      <c r="D487" s="43"/>
      <c r="E487" s="43"/>
      <c r="F487" s="44"/>
      <c r="G487" s="47"/>
      <c r="H487" s="24"/>
      <c r="I487" s="28"/>
      <c r="J487" s="28"/>
      <c r="K487" s="27"/>
      <c r="L487" s="47"/>
      <c r="M487" s="30" t="str">
        <f>IFERROR(__xludf.DUMMYFUNCTION("IF(J487="""","""",IF(A487=""SELL"",(I487-J487-K487/100)*H487*100, IF(A487=""BUY"",(J487-I487-K487/100)*H487*100, IF(regexmatch(A487,""Ass""),(J487-I487-K487/100)*H487*100, IF(A487=""SDI"",((J487-I487)*H487)-(K487), IF(A487="""",""""))))))"),"")</f>
        <v/>
      </c>
      <c r="N487" s="31" t="str">
        <f t="shared" si="1"/>
        <v/>
      </c>
      <c r="O487" s="32" t="str">
        <f t="shared" si="2"/>
        <v/>
      </c>
      <c r="P487" s="33" t="str">
        <f t="shared" si="3"/>
        <v/>
      </c>
      <c r="Q487" s="34" t="str">
        <f t="shared" si="4"/>
        <v/>
      </c>
      <c r="R487" s="39"/>
    </row>
    <row r="488">
      <c r="A488" s="40"/>
      <c r="B488" s="13"/>
      <c r="C488" s="13"/>
      <c r="D488" s="13"/>
      <c r="E488" s="13"/>
      <c r="F488" s="40"/>
      <c r="G488" s="46"/>
      <c r="H488" s="11"/>
      <c r="I488" s="16"/>
      <c r="J488" s="16"/>
      <c r="K488" s="15"/>
      <c r="L488" s="46"/>
      <c r="M488" s="18" t="str">
        <f>IFERROR(__xludf.DUMMYFUNCTION("IF(J488="""","""",IF(A488=""SELL"",(I488-J488-K488/100)*H488*100, IF(A488=""BUY"",(J488-I488-K488/100)*H488*100, IF(regexmatch(A488,""Ass""),(J488-I488-K488/100)*H488*100, IF(A488=""SDI"",((J488-I488)*H488)-(K488), IF(A488="""",""""))))))"),"")</f>
        <v/>
      </c>
      <c r="N488" s="19" t="str">
        <f t="shared" si="1"/>
        <v/>
      </c>
      <c r="O488" s="20" t="str">
        <f t="shared" si="2"/>
        <v/>
      </c>
      <c r="P488" s="21" t="str">
        <f t="shared" si="3"/>
        <v/>
      </c>
      <c r="Q488" s="22" t="str">
        <f t="shared" si="4"/>
        <v/>
      </c>
      <c r="R488" s="23"/>
    </row>
    <row r="489">
      <c r="A489" s="44"/>
      <c r="B489" s="43"/>
      <c r="C489" s="43"/>
      <c r="D489" s="43"/>
      <c r="E489" s="43"/>
      <c r="F489" s="44"/>
      <c r="G489" s="47"/>
      <c r="H489" s="24"/>
      <c r="I489" s="28"/>
      <c r="J489" s="28"/>
      <c r="K489" s="27"/>
      <c r="L489" s="47"/>
      <c r="M489" s="30" t="str">
        <f>IFERROR(__xludf.DUMMYFUNCTION("IF(J489="""","""",IF(A489=""SELL"",(I489-J489-K489/100)*H489*100, IF(A489=""BUY"",(J489-I489-K489/100)*H489*100, IF(regexmatch(A489,""Ass""),(J489-I489-K489/100)*H489*100, IF(A489=""SDI"",((J489-I489)*H489)-(K489), IF(A489="""",""""))))))"),"")</f>
        <v/>
      </c>
      <c r="N489" s="31" t="str">
        <f t="shared" si="1"/>
        <v/>
      </c>
      <c r="O489" s="32" t="str">
        <f t="shared" si="2"/>
        <v/>
      </c>
      <c r="P489" s="33" t="str">
        <f t="shared" si="3"/>
        <v/>
      </c>
      <c r="Q489" s="34" t="str">
        <f t="shared" si="4"/>
        <v/>
      </c>
      <c r="R489" s="39"/>
    </row>
    <row r="490">
      <c r="A490" s="40"/>
      <c r="B490" s="13"/>
      <c r="C490" s="13"/>
      <c r="D490" s="13"/>
      <c r="E490" s="13"/>
      <c r="F490" s="40"/>
      <c r="G490" s="46"/>
      <c r="H490" s="11"/>
      <c r="I490" s="16"/>
      <c r="J490" s="16"/>
      <c r="K490" s="15"/>
      <c r="L490" s="46"/>
      <c r="M490" s="18" t="str">
        <f>IFERROR(__xludf.DUMMYFUNCTION("IF(J490="""","""",IF(A490=""SELL"",(I490-J490-K490/100)*H490*100, IF(A490=""BUY"",(J490-I490-K490/100)*H490*100, IF(regexmatch(A490,""Ass""),(J490-I490-K490/100)*H490*100, IF(A490=""SDI"",((J490-I490)*H490)-(K490), IF(A490="""",""""))))))"),"")</f>
        <v/>
      </c>
      <c r="N490" s="19" t="str">
        <f t="shared" si="1"/>
        <v/>
      </c>
      <c r="O490" s="20" t="str">
        <f t="shared" si="2"/>
        <v/>
      </c>
      <c r="P490" s="21" t="str">
        <f t="shared" si="3"/>
        <v/>
      </c>
      <c r="Q490" s="22" t="str">
        <f t="shared" si="4"/>
        <v/>
      </c>
      <c r="R490" s="23"/>
    </row>
    <row r="491">
      <c r="A491" s="44"/>
      <c r="B491" s="43"/>
      <c r="C491" s="43"/>
      <c r="D491" s="43"/>
      <c r="E491" s="43"/>
      <c r="F491" s="44"/>
      <c r="G491" s="47"/>
      <c r="H491" s="24"/>
      <c r="I491" s="28"/>
      <c r="J491" s="28"/>
      <c r="K491" s="27"/>
      <c r="L491" s="47"/>
      <c r="M491" s="30" t="str">
        <f>IFERROR(__xludf.DUMMYFUNCTION("IF(J491="""","""",IF(A491=""SELL"",(I491-J491-K491/100)*H491*100, IF(A491=""BUY"",(J491-I491-K491/100)*H491*100, IF(regexmatch(A491,""Ass""),(J491-I491-K491/100)*H491*100, IF(A491=""SDI"",((J491-I491)*H491)-(K491), IF(A491="""",""""))))))"),"")</f>
        <v/>
      </c>
      <c r="N491" s="31" t="str">
        <f t="shared" si="1"/>
        <v/>
      </c>
      <c r="O491" s="32" t="str">
        <f t="shared" si="2"/>
        <v/>
      </c>
      <c r="P491" s="33" t="str">
        <f t="shared" si="3"/>
        <v/>
      </c>
      <c r="Q491" s="34" t="str">
        <f t="shared" si="4"/>
        <v/>
      </c>
      <c r="R491" s="39"/>
    </row>
    <row r="492">
      <c r="A492" s="40"/>
      <c r="B492" s="13"/>
      <c r="C492" s="13"/>
      <c r="D492" s="13"/>
      <c r="E492" s="13"/>
      <c r="F492" s="40"/>
      <c r="G492" s="46"/>
      <c r="H492" s="11"/>
      <c r="I492" s="16"/>
      <c r="J492" s="16"/>
      <c r="K492" s="15"/>
      <c r="L492" s="46"/>
      <c r="M492" s="18" t="str">
        <f>IFERROR(__xludf.DUMMYFUNCTION("IF(J492="""","""",IF(A492=""SELL"",(I492-J492-K492/100)*H492*100, IF(A492=""BUY"",(J492-I492-K492/100)*H492*100, IF(regexmatch(A492,""Ass""),(J492-I492-K492/100)*H492*100, IF(A492=""SDI"",((J492-I492)*H492)-(K492), IF(A492="""",""""))))))"),"")</f>
        <v/>
      </c>
      <c r="N492" s="19" t="str">
        <f t="shared" si="1"/>
        <v/>
      </c>
      <c r="O492" s="20" t="str">
        <f t="shared" si="2"/>
        <v/>
      </c>
      <c r="P492" s="21" t="str">
        <f t="shared" si="3"/>
        <v/>
      </c>
      <c r="Q492" s="22" t="str">
        <f t="shared" si="4"/>
        <v/>
      </c>
      <c r="R492" s="23"/>
    </row>
    <row r="493">
      <c r="A493" s="44"/>
      <c r="B493" s="43"/>
      <c r="C493" s="43"/>
      <c r="D493" s="43"/>
      <c r="E493" s="43"/>
      <c r="F493" s="44"/>
      <c r="G493" s="47"/>
      <c r="H493" s="24"/>
      <c r="I493" s="28"/>
      <c r="J493" s="28"/>
      <c r="K493" s="27"/>
      <c r="L493" s="47"/>
      <c r="M493" s="30" t="str">
        <f>IFERROR(__xludf.DUMMYFUNCTION("IF(J493="""","""",IF(A493=""SELL"",(I493-J493-K493/100)*H493*100, IF(A493=""BUY"",(J493-I493-K493/100)*H493*100, IF(regexmatch(A493,""Ass""),(J493-I493-K493/100)*H493*100, IF(A493=""SDI"",((J493-I493)*H493)-(K493), IF(A493="""",""""))))))"),"")</f>
        <v/>
      </c>
      <c r="N493" s="31" t="str">
        <f t="shared" si="1"/>
        <v/>
      </c>
      <c r="O493" s="32" t="str">
        <f t="shared" si="2"/>
        <v/>
      </c>
      <c r="P493" s="33" t="str">
        <f t="shared" si="3"/>
        <v/>
      </c>
      <c r="Q493" s="34" t="str">
        <f t="shared" si="4"/>
        <v/>
      </c>
      <c r="R493" s="39"/>
    </row>
    <row r="494">
      <c r="A494" s="40"/>
      <c r="B494" s="13"/>
      <c r="C494" s="13"/>
      <c r="D494" s="13"/>
      <c r="E494" s="13"/>
      <c r="F494" s="40"/>
      <c r="G494" s="46"/>
      <c r="H494" s="11"/>
      <c r="I494" s="16"/>
      <c r="J494" s="16"/>
      <c r="K494" s="15"/>
      <c r="L494" s="46"/>
      <c r="M494" s="18" t="str">
        <f>IFERROR(__xludf.DUMMYFUNCTION("IF(J494="""","""",IF(A494=""SELL"",(I494-J494-K494/100)*H494*100, IF(A494=""BUY"",(J494-I494-K494/100)*H494*100, IF(regexmatch(A494,""Ass""),(J494-I494-K494/100)*H494*100, IF(A494=""SDI"",((J494-I494)*H494)-(K494), IF(A494="""",""""))))))"),"")</f>
        <v/>
      </c>
      <c r="N494" s="19" t="str">
        <f t="shared" si="1"/>
        <v/>
      </c>
      <c r="O494" s="20" t="str">
        <f t="shared" si="2"/>
        <v/>
      </c>
      <c r="P494" s="21" t="str">
        <f t="shared" si="3"/>
        <v/>
      </c>
      <c r="Q494" s="22" t="str">
        <f t="shared" si="4"/>
        <v/>
      </c>
      <c r="R494" s="23"/>
    </row>
    <row r="495">
      <c r="A495" s="44"/>
      <c r="B495" s="43"/>
      <c r="C495" s="43"/>
      <c r="D495" s="43"/>
      <c r="E495" s="43"/>
      <c r="F495" s="44"/>
      <c r="G495" s="47"/>
      <c r="H495" s="24"/>
      <c r="I495" s="28"/>
      <c r="J495" s="28"/>
      <c r="K495" s="27"/>
      <c r="L495" s="47"/>
      <c r="M495" s="30" t="str">
        <f>IFERROR(__xludf.DUMMYFUNCTION("IF(J495="""","""",IF(A495=""SELL"",(I495-J495-K495/100)*H495*100, IF(A495=""BUY"",(J495-I495-K495/100)*H495*100, IF(regexmatch(A495,""Ass""),(J495-I495-K495/100)*H495*100, IF(A495=""SDI"",((J495-I495)*H495)-(K495), IF(A495="""",""""))))))"),"")</f>
        <v/>
      </c>
      <c r="N495" s="31" t="str">
        <f t="shared" si="1"/>
        <v/>
      </c>
      <c r="O495" s="32" t="str">
        <f t="shared" si="2"/>
        <v/>
      </c>
      <c r="P495" s="33" t="str">
        <f t="shared" si="3"/>
        <v/>
      </c>
      <c r="Q495" s="34" t="str">
        <f t="shared" si="4"/>
        <v/>
      </c>
      <c r="R495" s="39"/>
    </row>
    <row r="496">
      <c r="A496" s="40"/>
      <c r="B496" s="13"/>
      <c r="C496" s="13"/>
      <c r="D496" s="13"/>
      <c r="E496" s="13"/>
      <c r="F496" s="40"/>
      <c r="G496" s="46"/>
      <c r="H496" s="11"/>
      <c r="I496" s="16"/>
      <c r="J496" s="16"/>
      <c r="K496" s="15"/>
      <c r="L496" s="46"/>
      <c r="M496" s="18" t="str">
        <f>IFERROR(__xludf.DUMMYFUNCTION("IF(J496="""","""",IF(A496=""SELL"",(I496-J496-K496/100)*H496*100, IF(A496=""BUY"",(J496-I496-K496/100)*H496*100, IF(regexmatch(A496,""Ass""),(J496-I496-K496/100)*H496*100, IF(A496=""SDI"",((J496-I496)*H496)-(K496), IF(A496="""",""""))))))"),"")</f>
        <v/>
      </c>
      <c r="N496" s="19" t="str">
        <f t="shared" si="1"/>
        <v/>
      </c>
      <c r="O496" s="20" t="str">
        <f t="shared" si="2"/>
        <v/>
      </c>
      <c r="P496" s="21" t="str">
        <f t="shared" si="3"/>
        <v/>
      </c>
      <c r="Q496" s="22" t="str">
        <f t="shared" si="4"/>
        <v/>
      </c>
      <c r="R496" s="23"/>
    </row>
    <row r="497">
      <c r="A497" s="44"/>
      <c r="B497" s="43"/>
      <c r="C497" s="43"/>
      <c r="D497" s="43"/>
      <c r="E497" s="43"/>
      <c r="F497" s="44"/>
      <c r="G497" s="47"/>
      <c r="H497" s="24"/>
      <c r="I497" s="28"/>
      <c r="J497" s="28"/>
      <c r="K497" s="27"/>
      <c r="L497" s="47"/>
      <c r="M497" s="30" t="str">
        <f>IFERROR(__xludf.DUMMYFUNCTION("IF(J497="""","""",IF(A497=""SELL"",(I497-J497-K497/100)*H497*100, IF(A497=""BUY"",(J497-I497-K497/100)*H497*100, IF(regexmatch(A497,""Ass""),(J497-I497-K497/100)*H497*100, IF(A497=""SDI"",((J497-I497)*H497)-(K497), IF(A497="""",""""))))))"),"")</f>
        <v/>
      </c>
      <c r="N497" s="31" t="str">
        <f t="shared" si="1"/>
        <v/>
      </c>
      <c r="O497" s="32" t="str">
        <f t="shared" si="2"/>
        <v/>
      </c>
      <c r="P497" s="33" t="str">
        <f t="shared" si="3"/>
        <v/>
      </c>
      <c r="Q497" s="34" t="str">
        <f t="shared" si="4"/>
        <v/>
      </c>
      <c r="R497" s="39"/>
    </row>
    <row r="498">
      <c r="A498" s="40"/>
      <c r="B498" s="13"/>
      <c r="C498" s="13"/>
      <c r="D498" s="13"/>
      <c r="E498" s="13"/>
      <c r="F498" s="40"/>
      <c r="G498" s="46"/>
      <c r="H498" s="11"/>
      <c r="I498" s="16"/>
      <c r="J498" s="16"/>
      <c r="K498" s="15"/>
      <c r="L498" s="46"/>
      <c r="M498" s="18" t="str">
        <f>IFERROR(__xludf.DUMMYFUNCTION("IF(J498="""","""",IF(A498=""SELL"",(I498-J498-K498/100)*H498*100, IF(A498=""BUY"",(J498-I498-K498/100)*H498*100, IF(regexmatch(A498,""Ass""),(J498-I498-K498/100)*H498*100, IF(A498=""SDI"",((J498-I498)*H498)-(K498), IF(A498="""",""""))))))"),"")</f>
        <v/>
      </c>
      <c r="N498" s="19" t="str">
        <f t="shared" si="1"/>
        <v/>
      </c>
      <c r="O498" s="20" t="str">
        <f t="shared" si="2"/>
        <v/>
      </c>
      <c r="P498" s="21" t="str">
        <f t="shared" si="3"/>
        <v/>
      </c>
      <c r="Q498" s="22" t="str">
        <f t="shared" si="4"/>
        <v/>
      </c>
      <c r="R498" s="23"/>
    </row>
    <row r="499">
      <c r="A499" s="44"/>
      <c r="B499" s="43"/>
      <c r="C499" s="43"/>
      <c r="D499" s="43"/>
      <c r="E499" s="43"/>
      <c r="F499" s="44"/>
      <c r="G499" s="47"/>
      <c r="H499" s="24"/>
      <c r="I499" s="28"/>
      <c r="J499" s="28"/>
      <c r="K499" s="27"/>
      <c r="L499" s="47"/>
      <c r="M499" s="30" t="str">
        <f>IFERROR(__xludf.DUMMYFUNCTION("IF(J499="""","""",IF(A499=""SELL"",(I499-J499-K499/100)*H499*100, IF(A499=""BUY"",(J499-I499-K499/100)*H499*100, IF(regexmatch(A499,""Ass""),(J499-I499-K499/100)*H499*100, IF(A499=""SDI"",((J499-I499)*H499)-(K499), IF(A499="""",""""))))))"),"")</f>
        <v/>
      </c>
      <c r="N499" s="31" t="str">
        <f t="shared" si="1"/>
        <v/>
      </c>
      <c r="O499" s="32" t="str">
        <f t="shared" si="2"/>
        <v/>
      </c>
      <c r="P499" s="33" t="str">
        <f t="shared" si="3"/>
        <v/>
      </c>
      <c r="Q499" s="34" t="str">
        <f t="shared" si="4"/>
        <v/>
      </c>
      <c r="R499" s="39"/>
    </row>
    <row r="500">
      <c r="A500" s="40"/>
      <c r="B500" s="13"/>
      <c r="C500" s="13"/>
      <c r="D500" s="13"/>
      <c r="E500" s="13"/>
      <c r="F500" s="40"/>
      <c r="G500" s="46"/>
      <c r="H500" s="11"/>
      <c r="I500" s="16"/>
      <c r="J500" s="16"/>
      <c r="K500" s="15"/>
      <c r="L500" s="46"/>
      <c r="M500" s="18" t="str">
        <f>IFERROR(__xludf.DUMMYFUNCTION("IF(J500="""","""",IF(A500=""SELL"",(I500-J500-K500/100)*H500*100, IF(A500=""BUY"",(J500-I500-K500/100)*H500*100, IF(regexmatch(A500,""Ass""),(J500-I500-K500/100)*H500*100, IF(A500=""SDI"",((J500-I500)*H500)-(K500), IF(A500="""",""""))))))"),"")</f>
        <v/>
      </c>
      <c r="N500" s="19" t="str">
        <f t="shared" si="1"/>
        <v/>
      </c>
      <c r="O500" s="20" t="str">
        <f t="shared" si="2"/>
        <v/>
      </c>
      <c r="P500" s="21" t="str">
        <f t="shared" si="3"/>
        <v/>
      </c>
      <c r="Q500" s="22" t="str">
        <f t="shared" si="4"/>
        <v/>
      </c>
      <c r="R500" s="23"/>
    </row>
    <row r="501">
      <c r="A501" s="44"/>
      <c r="B501" s="43"/>
      <c r="C501" s="43"/>
      <c r="D501" s="43"/>
      <c r="E501" s="43"/>
      <c r="F501" s="44"/>
      <c r="G501" s="47"/>
      <c r="H501" s="24"/>
      <c r="I501" s="28"/>
      <c r="J501" s="28"/>
      <c r="K501" s="27"/>
      <c r="L501" s="47"/>
      <c r="M501" s="30" t="str">
        <f>IFERROR(__xludf.DUMMYFUNCTION("IF(J501="""","""",IF(A501=""SELL"",(I501-J501-K501/100)*H501*100, IF(A501=""BUY"",(J501-I501-K501/100)*H501*100, IF(regexmatch(A501,""Ass""),(J501-I501-K501/100)*H501*100, IF(A501=""SDI"",((J501-I501)*H501)-(K501), IF(A501="""",""""))))))"),"")</f>
        <v/>
      </c>
      <c r="N501" s="31" t="str">
        <f t="shared" si="1"/>
        <v/>
      </c>
      <c r="O501" s="32" t="str">
        <f t="shared" si="2"/>
        <v/>
      </c>
      <c r="P501" s="33" t="str">
        <f t="shared" si="3"/>
        <v/>
      </c>
      <c r="Q501" s="34" t="str">
        <f t="shared" si="4"/>
        <v/>
      </c>
      <c r="R501" s="39"/>
    </row>
    <row r="502">
      <c r="A502" s="40"/>
      <c r="B502" s="13"/>
      <c r="C502" s="13"/>
      <c r="D502" s="13"/>
      <c r="E502" s="13"/>
      <c r="F502" s="40"/>
      <c r="G502" s="46"/>
      <c r="H502" s="11"/>
      <c r="I502" s="16"/>
      <c r="J502" s="16"/>
      <c r="K502" s="15"/>
      <c r="L502" s="46"/>
      <c r="M502" s="18" t="str">
        <f>IFERROR(__xludf.DUMMYFUNCTION("IF(J502="""","""",IF(A502=""SELL"",(I502-J502-K502/100)*H502*100, IF(A502=""BUY"",(J502-I502-K502/100)*H502*100, IF(regexmatch(A502,""Ass""),(J502-I502-K502/100)*H502*100, IF(A502=""SDI"",((J502-I502)*H502)-(K502), IF(A502="""",""""))))))"),"")</f>
        <v/>
      </c>
      <c r="N502" s="19" t="str">
        <f t="shared" si="1"/>
        <v/>
      </c>
      <c r="O502" s="20" t="str">
        <f t="shared" si="2"/>
        <v/>
      </c>
      <c r="P502" s="21" t="str">
        <f t="shared" si="3"/>
        <v/>
      </c>
      <c r="Q502" s="22" t="str">
        <f t="shared" si="4"/>
        <v/>
      </c>
      <c r="R502" s="23"/>
    </row>
    <row r="503">
      <c r="A503" s="44"/>
      <c r="B503" s="43"/>
      <c r="C503" s="43"/>
      <c r="D503" s="43"/>
      <c r="E503" s="43"/>
      <c r="F503" s="44"/>
      <c r="G503" s="47"/>
      <c r="H503" s="24"/>
      <c r="I503" s="28"/>
      <c r="J503" s="28"/>
      <c r="K503" s="27"/>
      <c r="L503" s="47"/>
      <c r="M503" s="30" t="str">
        <f>IFERROR(__xludf.DUMMYFUNCTION("IF(J503="""","""",IF(A503=""SELL"",(I503-J503-K503/100)*H503*100, IF(A503=""BUY"",(J503-I503-K503/100)*H503*100, IF(regexmatch(A503,""Ass""),(J503-I503-K503/100)*H503*100, IF(A503=""SDI"",((J503-I503)*H503)-(K503), IF(A503="""",""""))))))"),"")</f>
        <v/>
      </c>
      <c r="N503" s="31" t="str">
        <f t="shared" si="1"/>
        <v/>
      </c>
      <c r="O503" s="32" t="str">
        <f t="shared" si="2"/>
        <v/>
      </c>
      <c r="P503" s="33" t="str">
        <f t="shared" si="3"/>
        <v/>
      </c>
      <c r="Q503" s="34" t="str">
        <f t="shared" si="4"/>
        <v/>
      </c>
      <c r="R503" s="39"/>
    </row>
    <row r="504">
      <c r="A504" s="40"/>
      <c r="B504" s="13"/>
      <c r="C504" s="13"/>
      <c r="D504" s="13"/>
      <c r="E504" s="13"/>
      <c r="F504" s="40"/>
      <c r="G504" s="46"/>
      <c r="H504" s="11"/>
      <c r="I504" s="16"/>
      <c r="J504" s="16"/>
      <c r="K504" s="15"/>
      <c r="L504" s="46"/>
      <c r="M504" s="18" t="str">
        <f>IFERROR(__xludf.DUMMYFUNCTION("IF(J504="""","""",IF(A504=""SELL"",(I504-J504-K504/100)*H504*100, IF(A504=""BUY"",(J504-I504-K504/100)*H504*100, IF(regexmatch(A504,""Ass""),(J504-I504-K504/100)*H504*100, IF(A504=""SDI"",((J504-I504)*H504)-(K504), IF(A504="""",""""))))))"),"")</f>
        <v/>
      </c>
      <c r="N504" s="19" t="str">
        <f t="shared" si="1"/>
        <v/>
      </c>
      <c r="O504" s="20" t="str">
        <f t="shared" si="2"/>
        <v/>
      </c>
      <c r="P504" s="21" t="str">
        <f t="shared" si="3"/>
        <v/>
      </c>
      <c r="Q504" s="22" t="str">
        <f t="shared" si="4"/>
        <v/>
      </c>
      <c r="R504" s="23"/>
    </row>
    <row r="505">
      <c r="A505" s="44"/>
      <c r="B505" s="43"/>
      <c r="C505" s="43"/>
      <c r="D505" s="43"/>
      <c r="E505" s="43"/>
      <c r="F505" s="44"/>
      <c r="G505" s="47"/>
      <c r="H505" s="24"/>
      <c r="I505" s="28"/>
      <c r="J505" s="28"/>
      <c r="K505" s="27"/>
      <c r="L505" s="47"/>
      <c r="M505" s="30" t="str">
        <f>IFERROR(__xludf.DUMMYFUNCTION("IF(J505="""","""",IF(A505=""SELL"",(I505-J505-K505/100)*H505*100, IF(A505=""BUY"",(J505-I505-K505/100)*H505*100, IF(regexmatch(A505,""Ass""),(J505-I505-K505/100)*H505*100, IF(A505=""SDI"",((J505-I505)*H505)-(K505), IF(A505="""",""""))))))"),"")</f>
        <v/>
      </c>
      <c r="N505" s="31" t="str">
        <f t="shared" si="1"/>
        <v/>
      </c>
      <c r="O505" s="32" t="str">
        <f t="shared" si="2"/>
        <v/>
      </c>
      <c r="P505" s="33" t="str">
        <f t="shared" si="3"/>
        <v/>
      </c>
      <c r="Q505" s="34" t="str">
        <f t="shared" si="4"/>
        <v/>
      </c>
      <c r="R505" s="39"/>
    </row>
    <row r="506">
      <c r="A506" s="40"/>
      <c r="B506" s="13"/>
      <c r="C506" s="13"/>
      <c r="D506" s="13"/>
      <c r="E506" s="13"/>
      <c r="F506" s="40"/>
      <c r="G506" s="46"/>
      <c r="H506" s="11"/>
      <c r="I506" s="16"/>
      <c r="J506" s="16"/>
      <c r="K506" s="15"/>
      <c r="L506" s="46"/>
      <c r="M506" s="18" t="str">
        <f>IFERROR(__xludf.DUMMYFUNCTION("IF(J506="""","""",IF(A506=""SELL"",(I506-J506-K506/100)*H506*100, IF(A506=""BUY"",(J506-I506-K506/100)*H506*100, IF(regexmatch(A506,""Ass""),(J506-I506-K506/100)*H506*100, IF(A506=""SDI"",((J506-I506)*H506)-(K506), IF(A506="""",""""))))))"),"")</f>
        <v/>
      </c>
      <c r="N506" s="19" t="str">
        <f t="shared" si="1"/>
        <v/>
      </c>
      <c r="O506" s="20" t="str">
        <f t="shared" si="2"/>
        <v/>
      </c>
      <c r="P506" s="21" t="str">
        <f t="shared" si="3"/>
        <v/>
      </c>
      <c r="Q506" s="22" t="str">
        <f t="shared" si="4"/>
        <v/>
      </c>
      <c r="R506" s="23"/>
    </row>
    <row r="507">
      <c r="A507" s="44"/>
      <c r="B507" s="43"/>
      <c r="C507" s="43"/>
      <c r="D507" s="43"/>
      <c r="E507" s="43"/>
      <c r="F507" s="44"/>
      <c r="G507" s="47"/>
      <c r="H507" s="24"/>
      <c r="I507" s="28"/>
      <c r="J507" s="28"/>
      <c r="K507" s="27"/>
      <c r="L507" s="47"/>
      <c r="M507" s="30" t="str">
        <f>IFERROR(__xludf.DUMMYFUNCTION("IF(J507="""","""",IF(A507=""SELL"",(I507-J507-K507/100)*H507*100, IF(A507=""BUY"",(J507-I507-K507/100)*H507*100, IF(regexmatch(A507,""Ass""),(J507-I507-K507/100)*H507*100, IF(A507=""SDI"",((J507-I507)*H507)-(K507), IF(A507="""",""""))))))"),"")</f>
        <v/>
      </c>
      <c r="N507" s="31" t="str">
        <f t="shared" si="1"/>
        <v/>
      </c>
      <c r="O507" s="32" t="str">
        <f t="shared" si="2"/>
        <v/>
      </c>
      <c r="P507" s="33" t="str">
        <f t="shared" si="3"/>
        <v/>
      </c>
      <c r="Q507" s="34" t="str">
        <f t="shared" si="4"/>
        <v/>
      </c>
      <c r="R507" s="39"/>
    </row>
    <row r="508">
      <c r="A508" s="40"/>
      <c r="B508" s="13"/>
      <c r="C508" s="13"/>
      <c r="D508" s="13"/>
      <c r="E508" s="13"/>
      <c r="F508" s="40"/>
      <c r="G508" s="46"/>
      <c r="H508" s="11"/>
      <c r="I508" s="16"/>
      <c r="J508" s="16"/>
      <c r="K508" s="15"/>
      <c r="L508" s="46"/>
      <c r="M508" s="18" t="str">
        <f>IFERROR(__xludf.DUMMYFUNCTION("IF(J508="""","""",IF(A508=""SELL"",(I508-J508-K508/100)*H508*100, IF(A508=""BUY"",(J508-I508-K508/100)*H508*100, IF(regexmatch(A508,""Ass""),(J508-I508-K508/100)*H508*100, IF(A508=""SDI"",((J508-I508)*H508)-(K508), IF(A508="""",""""))))))"),"")</f>
        <v/>
      </c>
      <c r="N508" s="19" t="str">
        <f t="shared" si="1"/>
        <v/>
      </c>
      <c r="O508" s="20" t="str">
        <f t="shared" si="2"/>
        <v/>
      </c>
      <c r="P508" s="21" t="str">
        <f t="shared" si="3"/>
        <v/>
      </c>
      <c r="Q508" s="22" t="str">
        <f t="shared" si="4"/>
        <v/>
      </c>
      <c r="R508" s="23"/>
    </row>
    <row r="509">
      <c r="A509" s="44"/>
      <c r="B509" s="43"/>
      <c r="C509" s="43"/>
      <c r="D509" s="43"/>
      <c r="E509" s="43"/>
      <c r="F509" s="44"/>
      <c r="G509" s="47"/>
      <c r="H509" s="24"/>
      <c r="I509" s="28"/>
      <c r="J509" s="28"/>
      <c r="K509" s="27"/>
      <c r="L509" s="47"/>
      <c r="M509" s="30" t="str">
        <f>IFERROR(__xludf.DUMMYFUNCTION("IF(J509="""","""",IF(A509=""SELL"",(I509-J509-K509/100)*H509*100, IF(A509=""BUY"",(J509-I509-K509/100)*H509*100, IF(regexmatch(A509,""Ass""),(J509-I509-K509/100)*H509*100, IF(A509=""SDI"",((J509-I509)*H509)-(K509), IF(A509="""",""""))))))"),"")</f>
        <v/>
      </c>
      <c r="N509" s="31" t="str">
        <f t="shared" si="1"/>
        <v/>
      </c>
      <c r="O509" s="32" t="str">
        <f t="shared" si="2"/>
        <v/>
      </c>
      <c r="P509" s="33" t="str">
        <f t="shared" si="3"/>
        <v/>
      </c>
      <c r="Q509" s="34" t="str">
        <f t="shared" si="4"/>
        <v/>
      </c>
      <c r="R509" s="39"/>
    </row>
    <row r="510">
      <c r="A510" s="40"/>
      <c r="B510" s="13"/>
      <c r="C510" s="13"/>
      <c r="D510" s="13"/>
      <c r="E510" s="13"/>
      <c r="F510" s="40"/>
      <c r="G510" s="46"/>
      <c r="H510" s="11"/>
      <c r="I510" s="16"/>
      <c r="J510" s="16"/>
      <c r="K510" s="15"/>
      <c r="L510" s="46"/>
      <c r="M510" s="18" t="str">
        <f>IFERROR(__xludf.DUMMYFUNCTION("IF(J510="""","""",IF(A510=""SELL"",(I510-J510-K510/100)*H510*100, IF(A510=""BUY"",(J510-I510-K510/100)*H510*100, IF(regexmatch(A510,""Ass""),(J510-I510-K510/100)*H510*100, IF(A510=""SDI"",((J510-I510)*H510)-(K510), IF(A510="""",""""))))))"),"")</f>
        <v/>
      </c>
      <c r="N510" s="19" t="str">
        <f t="shared" si="1"/>
        <v/>
      </c>
      <c r="O510" s="20" t="str">
        <f t="shared" si="2"/>
        <v/>
      </c>
      <c r="P510" s="21" t="str">
        <f t="shared" si="3"/>
        <v/>
      </c>
      <c r="Q510" s="22" t="str">
        <f t="shared" si="4"/>
        <v/>
      </c>
      <c r="R510" s="23"/>
    </row>
    <row r="511">
      <c r="A511" s="44"/>
      <c r="B511" s="43"/>
      <c r="C511" s="43"/>
      <c r="D511" s="43"/>
      <c r="E511" s="43"/>
      <c r="F511" s="44"/>
      <c r="G511" s="47"/>
      <c r="H511" s="24"/>
      <c r="I511" s="28"/>
      <c r="J511" s="28"/>
      <c r="K511" s="27"/>
      <c r="L511" s="47"/>
      <c r="M511" s="30" t="str">
        <f>IFERROR(__xludf.DUMMYFUNCTION("IF(J511="""","""",IF(A511=""SELL"",(I511-J511-K511/100)*H511*100, IF(A511=""BUY"",(J511-I511-K511/100)*H511*100, IF(regexmatch(A511,""Ass""),(J511-I511-K511/100)*H511*100, IF(A511=""SDI"",((J511-I511)*H511)-(K511), IF(A511="""",""""))))))"),"")</f>
        <v/>
      </c>
      <c r="N511" s="31" t="str">
        <f t="shared" si="1"/>
        <v/>
      </c>
      <c r="O511" s="32" t="str">
        <f t="shared" si="2"/>
        <v/>
      </c>
      <c r="P511" s="33" t="str">
        <f t="shared" si="3"/>
        <v/>
      </c>
      <c r="Q511" s="34" t="str">
        <f t="shared" si="4"/>
        <v/>
      </c>
      <c r="R511" s="39"/>
    </row>
    <row r="512">
      <c r="A512" s="40"/>
      <c r="B512" s="13"/>
      <c r="C512" s="13"/>
      <c r="D512" s="13"/>
      <c r="E512" s="13"/>
      <c r="F512" s="40"/>
      <c r="G512" s="46"/>
      <c r="H512" s="11"/>
      <c r="I512" s="16"/>
      <c r="J512" s="16"/>
      <c r="K512" s="15"/>
      <c r="L512" s="46"/>
      <c r="M512" s="18" t="str">
        <f>IFERROR(__xludf.DUMMYFUNCTION("IF(J512="""","""",IF(A512=""SELL"",(I512-J512-K512/100)*H512*100, IF(A512=""BUY"",(J512-I512-K512/100)*H512*100, IF(regexmatch(A512,""Ass""),(J512-I512-K512/100)*H512*100, IF(A512=""SDI"",((J512-I512)*H512)-(K512), IF(A512="""",""""))))))"),"")</f>
        <v/>
      </c>
      <c r="N512" s="19" t="str">
        <f t="shared" si="1"/>
        <v/>
      </c>
      <c r="O512" s="20" t="str">
        <f t="shared" si="2"/>
        <v/>
      </c>
      <c r="P512" s="21" t="str">
        <f t="shared" si="3"/>
        <v/>
      </c>
      <c r="Q512" s="22" t="str">
        <f t="shared" si="4"/>
        <v/>
      </c>
      <c r="R512" s="23"/>
    </row>
    <row r="513">
      <c r="A513" s="44"/>
      <c r="B513" s="43"/>
      <c r="C513" s="43"/>
      <c r="D513" s="43"/>
      <c r="E513" s="43"/>
      <c r="F513" s="44"/>
      <c r="G513" s="47"/>
      <c r="H513" s="24"/>
      <c r="I513" s="28"/>
      <c r="J513" s="28"/>
      <c r="K513" s="27"/>
      <c r="L513" s="47"/>
      <c r="M513" s="30" t="str">
        <f>IFERROR(__xludf.DUMMYFUNCTION("IF(J513="""","""",IF(A513=""SELL"",(I513-J513-K513/100)*H513*100, IF(A513=""BUY"",(J513-I513-K513/100)*H513*100, IF(regexmatch(A513,""Ass""),(J513-I513-K513/100)*H513*100, IF(A513=""SDI"",((J513-I513)*H513)-(K513), IF(A513="""",""""))))))"),"")</f>
        <v/>
      </c>
      <c r="N513" s="31" t="str">
        <f t="shared" si="1"/>
        <v/>
      </c>
      <c r="O513" s="32" t="str">
        <f t="shared" si="2"/>
        <v/>
      </c>
      <c r="P513" s="33" t="str">
        <f t="shared" si="3"/>
        <v/>
      </c>
      <c r="Q513" s="34" t="str">
        <f t="shared" si="4"/>
        <v/>
      </c>
      <c r="R513" s="39"/>
    </row>
    <row r="514">
      <c r="A514" s="40"/>
      <c r="B514" s="13"/>
      <c r="C514" s="13"/>
      <c r="D514" s="13"/>
      <c r="E514" s="13"/>
      <c r="F514" s="40"/>
      <c r="G514" s="46"/>
      <c r="H514" s="11"/>
      <c r="I514" s="16"/>
      <c r="J514" s="16"/>
      <c r="K514" s="15"/>
      <c r="L514" s="46"/>
      <c r="M514" s="18" t="str">
        <f>IFERROR(__xludf.DUMMYFUNCTION("IF(J514="""","""",IF(A514=""SELL"",(I514-J514-K514/100)*H514*100, IF(A514=""BUY"",(J514-I514-K514/100)*H514*100, IF(regexmatch(A514,""Ass""),(J514-I514-K514/100)*H514*100, IF(A514=""SDI"",((J514-I514)*H514)-(K514), IF(A514="""",""""))))))"),"")</f>
        <v/>
      </c>
      <c r="N514" s="19" t="str">
        <f t="shared" si="1"/>
        <v/>
      </c>
      <c r="O514" s="20" t="str">
        <f t="shared" si="2"/>
        <v/>
      </c>
      <c r="P514" s="21" t="str">
        <f t="shared" si="3"/>
        <v/>
      </c>
      <c r="Q514" s="22" t="str">
        <f t="shared" si="4"/>
        <v/>
      </c>
      <c r="R514" s="23"/>
    </row>
    <row r="515">
      <c r="A515" s="44"/>
      <c r="B515" s="43"/>
      <c r="C515" s="43"/>
      <c r="D515" s="43"/>
      <c r="E515" s="43"/>
      <c r="F515" s="44"/>
      <c r="G515" s="47"/>
      <c r="H515" s="24"/>
      <c r="I515" s="28"/>
      <c r="J515" s="28"/>
      <c r="K515" s="27"/>
      <c r="L515" s="47"/>
      <c r="M515" s="30" t="str">
        <f>IFERROR(__xludf.DUMMYFUNCTION("IF(J515="""","""",IF(A515=""SELL"",(I515-J515-K515/100)*H515*100, IF(A515=""BUY"",(J515-I515-K515/100)*H515*100, IF(regexmatch(A515,""Ass""),(J515-I515-K515/100)*H515*100, IF(A515=""SDI"",((J515-I515)*H515)-(K515), IF(A515="""",""""))))))"),"")</f>
        <v/>
      </c>
      <c r="N515" s="31" t="str">
        <f t="shared" si="1"/>
        <v/>
      </c>
      <c r="O515" s="32" t="str">
        <f t="shared" si="2"/>
        <v/>
      </c>
      <c r="P515" s="33" t="str">
        <f t="shared" si="3"/>
        <v/>
      </c>
      <c r="Q515" s="34" t="str">
        <f t="shared" si="4"/>
        <v/>
      </c>
      <c r="R515" s="39"/>
    </row>
    <row r="516">
      <c r="A516" s="40"/>
      <c r="B516" s="13"/>
      <c r="C516" s="13"/>
      <c r="D516" s="13"/>
      <c r="E516" s="13"/>
      <c r="F516" s="40"/>
      <c r="G516" s="46"/>
      <c r="H516" s="11"/>
      <c r="I516" s="16"/>
      <c r="J516" s="16"/>
      <c r="K516" s="15"/>
      <c r="L516" s="46"/>
      <c r="M516" s="18" t="str">
        <f>IFERROR(__xludf.DUMMYFUNCTION("IF(J516="""","""",IF(A516=""SELL"",(I516-J516-K516/100)*H516*100, IF(A516=""BUY"",(J516-I516-K516/100)*H516*100, IF(regexmatch(A516,""Ass""),(J516-I516-K516/100)*H516*100, IF(A516=""SDI"",((J516-I516)*H516)-(K516), IF(A516="""",""""))))))"),"")</f>
        <v/>
      </c>
      <c r="N516" s="19" t="str">
        <f t="shared" si="1"/>
        <v/>
      </c>
      <c r="O516" s="20" t="str">
        <f t="shared" si="2"/>
        <v/>
      </c>
      <c r="P516" s="21" t="str">
        <f t="shared" si="3"/>
        <v/>
      </c>
      <c r="Q516" s="22" t="str">
        <f t="shared" si="4"/>
        <v/>
      </c>
      <c r="R516" s="23"/>
    </row>
    <row r="517">
      <c r="A517" s="44"/>
      <c r="B517" s="43"/>
      <c r="C517" s="43"/>
      <c r="D517" s="43"/>
      <c r="E517" s="43"/>
      <c r="F517" s="44"/>
      <c r="G517" s="47"/>
      <c r="H517" s="24"/>
      <c r="I517" s="28"/>
      <c r="J517" s="28"/>
      <c r="K517" s="27"/>
      <c r="L517" s="47"/>
      <c r="M517" s="30" t="str">
        <f>IFERROR(__xludf.DUMMYFUNCTION("IF(J517="""","""",IF(A517=""SELL"",(I517-J517-K517/100)*H517*100, IF(A517=""BUY"",(J517-I517-K517/100)*H517*100, IF(regexmatch(A517,""Ass""),(J517-I517-K517/100)*H517*100, IF(A517=""SDI"",((J517-I517)*H517)-(K517), IF(A517="""",""""))))))"),"")</f>
        <v/>
      </c>
      <c r="N517" s="31" t="str">
        <f t="shared" si="1"/>
        <v/>
      </c>
      <c r="O517" s="32" t="str">
        <f t="shared" si="2"/>
        <v/>
      </c>
      <c r="P517" s="33" t="str">
        <f t="shared" si="3"/>
        <v/>
      </c>
      <c r="Q517" s="34" t="str">
        <f t="shared" si="4"/>
        <v/>
      </c>
      <c r="R517" s="39"/>
    </row>
    <row r="518">
      <c r="A518" s="40"/>
      <c r="B518" s="13"/>
      <c r="C518" s="13"/>
      <c r="D518" s="13"/>
      <c r="E518" s="13"/>
      <c r="F518" s="40"/>
      <c r="G518" s="46"/>
      <c r="H518" s="11"/>
      <c r="I518" s="16"/>
      <c r="J518" s="16"/>
      <c r="K518" s="15"/>
      <c r="L518" s="46"/>
      <c r="M518" s="18" t="str">
        <f>IFERROR(__xludf.DUMMYFUNCTION("IF(J518="""","""",IF(A518=""SELL"",(I518-J518-K518/100)*H518*100, IF(A518=""BUY"",(J518-I518-K518/100)*H518*100, IF(regexmatch(A518,""Ass""),(J518-I518-K518/100)*H518*100, IF(A518=""SDI"",((J518-I518)*H518)-(K518), IF(A518="""",""""))))))"),"")</f>
        <v/>
      </c>
      <c r="N518" s="19" t="str">
        <f t="shared" si="1"/>
        <v/>
      </c>
      <c r="O518" s="20" t="str">
        <f t="shared" si="2"/>
        <v/>
      </c>
      <c r="P518" s="21" t="str">
        <f t="shared" si="3"/>
        <v/>
      </c>
      <c r="Q518" s="22" t="str">
        <f t="shared" si="4"/>
        <v/>
      </c>
      <c r="R518" s="23"/>
    </row>
    <row r="519">
      <c r="A519" s="44"/>
      <c r="B519" s="43"/>
      <c r="C519" s="43"/>
      <c r="D519" s="43"/>
      <c r="E519" s="43"/>
      <c r="F519" s="44"/>
      <c r="G519" s="47"/>
      <c r="H519" s="24"/>
      <c r="I519" s="28"/>
      <c r="J519" s="28"/>
      <c r="K519" s="27"/>
      <c r="L519" s="47"/>
      <c r="M519" s="30" t="str">
        <f>IFERROR(__xludf.DUMMYFUNCTION("IF(J519="""","""",IF(A519=""SELL"",(I519-J519-K519/100)*H519*100, IF(A519=""BUY"",(J519-I519-K519/100)*H519*100, IF(regexmatch(A519,""Ass""),(J519-I519-K519/100)*H519*100, IF(A519=""SDI"",((J519-I519)*H519)-(K519), IF(A519="""",""""))))))"),"")</f>
        <v/>
      </c>
      <c r="N519" s="31" t="str">
        <f t="shared" si="1"/>
        <v/>
      </c>
      <c r="O519" s="32" t="str">
        <f t="shared" si="2"/>
        <v/>
      </c>
      <c r="P519" s="33" t="str">
        <f t="shared" si="3"/>
        <v/>
      </c>
      <c r="Q519" s="34" t="str">
        <f t="shared" si="4"/>
        <v/>
      </c>
      <c r="R519" s="39"/>
    </row>
    <row r="520">
      <c r="A520" s="40"/>
      <c r="B520" s="13"/>
      <c r="C520" s="13"/>
      <c r="D520" s="13"/>
      <c r="E520" s="13"/>
      <c r="F520" s="40"/>
      <c r="G520" s="46"/>
      <c r="H520" s="11"/>
      <c r="I520" s="16"/>
      <c r="J520" s="16"/>
      <c r="K520" s="15"/>
      <c r="L520" s="46"/>
      <c r="M520" s="18" t="str">
        <f>IFERROR(__xludf.DUMMYFUNCTION("IF(J520="""","""",IF(A520=""SELL"",(I520-J520-K520/100)*H520*100, IF(A520=""BUY"",(J520-I520-K520/100)*H520*100, IF(regexmatch(A520,""Ass""),(J520-I520-K520/100)*H520*100, IF(A520=""SDI"",((J520-I520)*H520)-(K520), IF(A520="""",""""))))))"),"")</f>
        <v/>
      </c>
      <c r="N520" s="19" t="str">
        <f t="shared" si="1"/>
        <v/>
      </c>
      <c r="O520" s="20" t="str">
        <f t="shared" si="2"/>
        <v/>
      </c>
      <c r="P520" s="21" t="str">
        <f t="shared" si="3"/>
        <v/>
      </c>
      <c r="Q520" s="22" t="str">
        <f t="shared" si="4"/>
        <v/>
      </c>
      <c r="R520" s="23"/>
    </row>
    <row r="521">
      <c r="A521" s="44"/>
      <c r="B521" s="43"/>
      <c r="C521" s="43"/>
      <c r="D521" s="43"/>
      <c r="E521" s="43"/>
      <c r="F521" s="44"/>
      <c r="G521" s="47"/>
      <c r="H521" s="24"/>
      <c r="I521" s="28"/>
      <c r="J521" s="28"/>
      <c r="K521" s="27"/>
      <c r="L521" s="47"/>
      <c r="M521" s="30" t="str">
        <f>IFERROR(__xludf.DUMMYFUNCTION("IF(J521="""","""",IF(A521=""SELL"",(I521-J521-K521/100)*H521*100, IF(A521=""BUY"",(J521-I521-K521/100)*H521*100, IF(regexmatch(A521,""Ass""),(J521-I521-K521/100)*H521*100, IF(A521=""SDI"",((J521-I521)*H521)-(K521), IF(A521="""",""""))))))"),"")</f>
        <v/>
      </c>
      <c r="N521" s="31" t="str">
        <f t="shared" si="1"/>
        <v/>
      </c>
      <c r="O521" s="32" t="str">
        <f t="shared" si="2"/>
        <v/>
      </c>
      <c r="P521" s="33" t="str">
        <f t="shared" si="3"/>
        <v/>
      </c>
      <c r="Q521" s="34" t="str">
        <f t="shared" si="4"/>
        <v/>
      </c>
      <c r="R521" s="39"/>
    </row>
    <row r="522">
      <c r="A522" s="40"/>
      <c r="B522" s="13"/>
      <c r="C522" s="13"/>
      <c r="D522" s="13"/>
      <c r="E522" s="13"/>
      <c r="F522" s="40"/>
      <c r="G522" s="46"/>
      <c r="H522" s="11"/>
      <c r="I522" s="16"/>
      <c r="J522" s="16"/>
      <c r="K522" s="15"/>
      <c r="L522" s="46"/>
      <c r="M522" s="18" t="str">
        <f>IFERROR(__xludf.DUMMYFUNCTION("IF(J522="""","""",IF(A522=""SELL"",(I522-J522-K522/100)*H522*100, IF(A522=""BUY"",(J522-I522-K522/100)*H522*100, IF(regexmatch(A522,""Ass""),(J522-I522-K522/100)*H522*100, IF(A522=""SDI"",((J522-I522)*H522)-(K522), IF(A522="""",""""))))))"),"")</f>
        <v/>
      </c>
      <c r="N522" s="19" t="str">
        <f t="shared" si="1"/>
        <v/>
      </c>
      <c r="O522" s="20" t="str">
        <f t="shared" si="2"/>
        <v/>
      </c>
      <c r="P522" s="21" t="str">
        <f t="shared" si="3"/>
        <v/>
      </c>
      <c r="Q522" s="22" t="str">
        <f t="shared" si="4"/>
        <v/>
      </c>
      <c r="R522" s="23"/>
    </row>
    <row r="523">
      <c r="A523" s="44"/>
      <c r="B523" s="43"/>
      <c r="C523" s="43"/>
      <c r="D523" s="43"/>
      <c r="E523" s="43"/>
      <c r="F523" s="44"/>
      <c r="G523" s="47"/>
      <c r="H523" s="24"/>
      <c r="I523" s="28"/>
      <c r="J523" s="28"/>
      <c r="K523" s="27"/>
      <c r="L523" s="47"/>
      <c r="M523" s="30" t="str">
        <f>IFERROR(__xludf.DUMMYFUNCTION("IF(J523="""","""",IF(A523=""SELL"",(I523-J523-K523/100)*H523*100, IF(A523=""BUY"",(J523-I523-K523/100)*H523*100, IF(regexmatch(A523,""Ass""),(J523-I523-K523/100)*H523*100, IF(A523=""SDI"",((J523-I523)*H523)-(K523), IF(A523="""",""""))))))"),"")</f>
        <v/>
      </c>
      <c r="N523" s="31" t="str">
        <f t="shared" si="1"/>
        <v/>
      </c>
      <c r="O523" s="32" t="str">
        <f t="shared" si="2"/>
        <v/>
      </c>
      <c r="P523" s="33" t="str">
        <f t="shared" si="3"/>
        <v/>
      </c>
      <c r="Q523" s="34" t="str">
        <f t="shared" si="4"/>
        <v/>
      </c>
      <c r="R523" s="39"/>
    </row>
    <row r="524">
      <c r="A524" s="40"/>
      <c r="B524" s="13"/>
      <c r="C524" s="13"/>
      <c r="D524" s="13"/>
      <c r="E524" s="13"/>
      <c r="F524" s="40"/>
      <c r="G524" s="46"/>
      <c r="H524" s="11"/>
      <c r="I524" s="16"/>
      <c r="J524" s="16"/>
      <c r="K524" s="15"/>
      <c r="L524" s="46"/>
      <c r="M524" s="18" t="str">
        <f>IFERROR(__xludf.DUMMYFUNCTION("IF(J524="""","""",IF(A524=""SELL"",(I524-J524-K524/100)*H524*100, IF(A524=""BUY"",(J524-I524-K524/100)*H524*100, IF(regexmatch(A524,""Ass""),(J524-I524-K524/100)*H524*100, IF(A524=""SDI"",((J524-I524)*H524)-(K524), IF(A524="""",""""))))))"),"")</f>
        <v/>
      </c>
      <c r="N524" s="19" t="str">
        <f t="shared" si="1"/>
        <v/>
      </c>
      <c r="O524" s="20" t="str">
        <f t="shared" si="2"/>
        <v/>
      </c>
      <c r="P524" s="21" t="str">
        <f t="shared" si="3"/>
        <v/>
      </c>
      <c r="Q524" s="22" t="str">
        <f t="shared" si="4"/>
        <v/>
      </c>
      <c r="R524" s="23"/>
    </row>
    <row r="525">
      <c r="A525" s="44"/>
      <c r="B525" s="43"/>
      <c r="C525" s="43"/>
      <c r="D525" s="43"/>
      <c r="E525" s="43"/>
      <c r="F525" s="44"/>
      <c r="G525" s="47"/>
      <c r="H525" s="24"/>
      <c r="I525" s="28"/>
      <c r="J525" s="28"/>
      <c r="K525" s="27"/>
      <c r="L525" s="47"/>
      <c r="M525" s="30" t="str">
        <f>IFERROR(__xludf.DUMMYFUNCTION("IF(J525="""","""",IF(A525=""SELL"",(I525-J525-K525/100)*H525*100, IF(A525=""BUY"",(J525-I525-K525/100)*H525*100, IF(regexmatch(A525,""Ass""),(J525-I525-K525/100)*H525*100, IF(A525=""SDI"",((J525-I525)*H525)-(K525), IF(A525="""",""""))))))"),"")</f>
        <v/>
      </c>
      <c r="N525" s="31" t="str">
        <f t="shared" si="1"/>
        <v/>
      </c>
      <c r="O525" s="32" t="str">
        <f t="shared" si="2"/>
        <v/>
      </c>
      <c r="P525" s="33" t="str">
        <f t="shared" si="3"/>
        <v/>
      </c>
      <c r="Q525" s="34" t="str">
        <f t="shared" si="4"/>
        <v/>
      </c>
      <c r="R525" s="39"/>
    </row>
    <row r="526">
      <c r="A526" s="40"/>
      <c r="B526" s="13"/>
      <c r="C526" s="13"/>
      <c r="D526" s="13"/>
      <c r="E526" s="13"/>
      <c r="F526" s="40"/>
      <c r="G526" s="46"/>
      <c r="H526" s="11"/>
      <c r="I526" s="16"/>
      <c r="J526" s="16"/>
      <c r="K526" s="15"/>
      <c r="L526" s="46"/>
      <c r="M526" s="18" t="str">
        <f>IFERROR(__xludf.DUMMYFUNCTION("IF(J526="""","""",IF(A526=""SELL"",(I526-J526-K526/100)*H526*100, IF(A526=""BUY"",(J526-I526-K526/100)*H526*100, IF(regexmatch(A526,""Ass""),(J526-I526-K526/100)*H526*100, IF(A526=""SDI"",((J526-I526)*H526)-(K526), IF(A526="""",""""))))))"),"")</f>
        <v/>
      </c>
      <c r="N526" s="19" t="str">
        <f t="shared" si="1"/>
        <v/>
      </c>
      <c r="O526" s="20" t="str">
        <f t="shared" si="2"/>
        <v/>
      </c>
      <c r="P526" s="21" t="str">
        <f t="shared" si="3"/>
        <v/>
      </c>
      <c r="Q526" s="22" t="str">
        <f t="shared" si="4"/>
        <v/>
      </c>
      <c r="R526" s="23"/>
    </row>
    <row r="527">
      <c r="A527" s="44"/>
      <c r="B527" s="43"/>
      <c r="C527" s="43"/>
      <c r="D527" s="43"/>
      <c r="E527" s="43"/>
      <c r="F527" s="44"/>
      <c r="G527" s="47"/>
      <c r="H527" s="24"/>
      <c r="I527" s="28"/>
      <c r="J527" s="28"/>
      <c r="K527" s="27"/>
      <c r="L527" s="47"/>
      <c r="M527" s="30" t="str">
        <f>IFERROR(__xludf.DUMMYFUNCTION("IF(J527="""","""",IF(A527=""SELL"",(I527-J527-K527/100)*H527*100, IF(A527=""BUY"",(J527-I527-K527/100)*H527*100, IF(regexmatch(A527,""Ass""),(J527-I527-K527/100)*H527*100, IF(A527=""SDI"",((J527-I527)*H527)-(K527), IF(A527="""",""""))))))"),"")</f>
        <v/>
      </c>
      <c r="N527" s="31" t="str">
        <f t="shared" si="1"/>
        <v/>
      </c>
      <c r="O527" s="32" t="str">
        <f t="shared" si="2"/>
        <v/>
      </c>
      <c r="P527" s="33" t="str">
        <f t="shared" si="3"/>
        <v/>
      </c>
      <c r="Q527" s="34" t="str">
        <f t="shared" si="4"/>
        <v/>
      </c>
      <c r="R527" s="39"/>
    </row>
    <row r="528">
      <c r="A528" s="40"/>
      <c r="B528" s="13"/>
      <c r="C528" s="13"/>
      <c r="D528" s="13"/>
      <c r="E528" s="13"/>
      <c r="F528" s="40"/>
      <c r="G528" s="46"/>
      <c r="H528" s="11"/>
      <c r="I528" s="16"/>
      <c r="J528" s="16"/>
      <c r="K528" s="15"/>
      <c r="L528" s="46"/>
      <c r="M528" s="18" t="str">
        <f>IFERROR(__xludf.DUMMYFUNCTION("IF(J528="""","""",IF(A528=""SELL"",(I528-J528-K528/100)*H528*100, IF(A528=""BUY"",(J528-I528-K528/100)*H528*100, IF(regexmatch(A528,""Ass""),(J528-I528-K528/100)*H528*100, IF(A528=""SDI"",((J528-I528)*H528)-(K528), IF(A528="""",""""))))))"),"")</f>
        <v/>
      </c>
      <c r="N528" s="19" t="str">
        <f t="shared" si="1"/>
        <v/>
      </c>
      <c r="O528" s="20" t="str">
        <f t="shared" si="2"/>
        <v/>
      </c>
      <c r="P528" s="21" t="str">
        <f t="shared" si="3"/>
        <v/>
      </c>
      <c r="Q528" s="22" t="str">
        <f t="shared" si="4"/>
        <v/>
      </c>
      <c r="R528" s="23"/>
    </row>
    <row r="529">
      <c r="A529" s="44"/>
      <c r="B529" s="43"/>
      <c r="C529" s="43"/>
      <c r="D529" s="43"/>
      <c r="E529" s="43"/>
      <c r="F529" s="44"/>
      <c r="G529" s="47"/>
      <c r="H529" s="24"/>
      <c r="I529" s="28"/>
      <c r="J529" s="28"/>
      <c r="K529" s="27"/>
      <c r="L529" s="47"/>
      <c r="M529" s="30" t="str">
        <f>IFERROR(__xludf.DUMMYFUNCTION("IF(J529="""","""",IF(A529=""SELL"",(I529-J529-K529/100)*H529*100, IF(A529=""BUY"",(J529-I529-K529/100)*H529*100, IF(regexmatch(A529,""Ass""),(J529-I529-K529/100)*H529*100, IF(A529=""SDI"",((J529-I529)*H529)-(K529), IF(A529="""",""""))))))"),"")</f>
        <v/>
      </c>
      <c r="N529" s="31" t="str">
        <f t="shared" si="1"/>
        <v/>
      </c>
      <c r="O529" s="32" t="str">
        <f t="shared" si="2"/>
        <v/>
      </c>
      <c r="P529" s="33" t="str">
        <f t="shared" si="3"/>
        <v/>
      </c>
      <c r="Q529" s="34" t="str">
        <f t="shared" si="4"/>
        <v/>
      </c>
      <c r="R529" s="39"/>
    </row>
    <row r="530">
      <c r="A530" s="40"/>
      <c r="B530" s="13"/>
      <c r="C530" s="13"/>
      <c r="D530" s="13"/>
      <c r="E530" s="13"/>
      <c r="F530" s="40"/>
      <c r="G530" s="46"/>
      <c r="H530" s="11"/>
      <c r="I530" s="16"/>
      <c r="J530" s="16"/>
      <c r="K530" s="15"/>
      <c r="L530" s="46"/>
      <c r="M530" s="18" t="str">
        <f>IFERROR(__xludf.DUMMYFUNCTION("IF(J530="""","""",IF(A530=""SELL"",(I530-J530-K530/100)*H530*100, IF(A530=""BUY"",(J530-I530-K530/100)*H530*100, IF(regexmatch(A530,""Ass""),(J530-I530-K530/100)*H530*100, IF(A530=""SDI"",((J530-I530)*H530)-(K530), IF(A530="""",""""))))))"),"")</f>
        <v/>
      </c>
      <c r="N530" s="19" t="str">
        <f t="shared" si="1"/>
        <v/>
      </c>
      <c r="O530" s="20" t="str">
        <f t="shared" si="2"/>
        <v/>
      </c>
      <c r="P530" s="21" t="str">
        <f t="shared" si="3"/>
        <v/>
      </c>
      <c r="Q530" s="22" t="str">
        <f t="shared" si="4"/>
        <v/>
      </c>
      <c r="R530" s="23"/>
    </row>
    <row r="531">
      <c r="A531" s="44"/>
      <c r="B531" s="43"/>
      <c r="C531" s="43"/>
      <c r="D531" s="43"/>
      <c r="E531" s="43"/>
      <c r="F531" s="44"/>
      <c r="G531" s="47"/>
      <c r="H531" s="24"/>
      <c r="I531" s="28"/>
      <c r="J531" s="28"/>
      <c r="K531" s="27"/>
      <c r="L531" s="47"/>
      <c r="M531" s="30" t="str">
        <f>IFERROR(__xludf.DUMMYFUNCTION("IF(J531="""","""",IF(A531=""SELL"",(I531-J531-K531/100)*H531*100, IF(A531=""BUY"",(J531-I531-K531/100)*H531*100, IF(regexmatch(A531,""Ass""),(J531-I531-K531/100)*H531*100, IF(A531=""SDI"",((J531-I531)*H531)-(K531), IF(A531="""",""""))))))"),"")</f>
        <v/>
      </c>
      <c r="N531" s="31" t="str">
        <f t="shared" si="1"/>
        <v/>
      </c>
      <c r="O531" s="32" t="str">
        <f t="shared" si="2"/>
        <v/>
      </c>
      <c r="P531" s="33" t="str">
        <f t="shared" si="3"/>
        <v/>
      </c>
      <c r="Q531" s="34" t="str">
        <f t="shared" si="4"/>
        <v/>
      </c>
      <c r="R531" s="39"/>
    </row>
    <row r="532">
      <c r="A532" s="40"/>
      <c r="B532" s="13"/>
      <c r="C532" s="13"/>
      <c r="D532" s="13"/>
      <c r="E532" s="13"/>
      <c r="F532" s="40"/>
      <c r="G532" s="46"/>
      <c r="H532" s="11"/>
      <c r="I532" s="16"/>
      <c r="J532" s="16"/>
      <c r="K532" s="15"/>
      <c r="L532" s="46"/>
      <c r="M532" s="18" t="str">
        <f>IFERROR(__xludf.DUMMYFUNCTION("IF(J532="""","""",IF(A532=""SELL"",(I532-J532-K532/100)*H532*100, IF(A532=""BUY"",(J532-I532-K532/100)*H532*100, IF(regexmatch(A532,""Ass""),(J532-I532-K532/100)*H532*100, IF(A532=""SDI"",((J532-I532)*H532)-(K532), IF(A532="""",""""))))))"),"")</f>
        <v/>
      </c>
      <c r="N532" s="19" t="str">
        <f t="shared" si="1"/>
        <v/>
      </c>
      <c r="O532" s="20" t="str">
        <f t="shared" si="2"/>
        <v/>
      </c>
      <c r="P532" s="21" t="str">
        <f t="shared" si="3"/>
        <v/>
      </c>
      <c r="Q532" s="22" t="str">
        <f t="shared" si="4"/>
        <v/>
      </c>
      <c r="R532" s="23"/>
    </row>
    <row r="533">
      <c r="A533" s="44"/>
      <c r="B533" s="43"/>
      <c r="C533" s="43"/>
      <c r="D533" s="43"/>
      <c r="E533" s="43"/>
      <c r="F533" s="44"/>
      <c r="G533" s="47"/>
      <c r="H533" s="24"/>
      <c r="I533" s="28"/>
      <c r="J533" s="28"/>
      <c r="K533" s="27"/>
      <c r="L533" s="47"/>
      <c r="M533" s="30" t="str">
        <f>IFERROR(__xludf.DUMMYFUNCTION("IF(J533="""","""",IF(A533=""SELL"",(I533-J533-K533/100)*H533*100, IF(A533=""BUY"",(J533-I533-K533/100)*H533*100, IF(regexmatch(A533,""Ass""),(J533-I533-K533/100)*H533*100, IF(A533=""SDI"",((J533-I533)*H533)-(K533), IF(A533="""",""""))))))"),"")</f>
        <v/>
      </c>
      <c r="N533" s="31" t="str">
        <f t="shared" si="1"/>
        <v/>
      </c>
      <c r="O533" s="32" t="str">
        <f t="shared" si="2"/>
        <v/>
      </c>
      <c r="P533" s="33" t="str">
        <f t="shared" si="3"/>
        <v/>
      </c>
      <c r="Q533" s="34" t="str">
        <f t="shared" si="4"/>
        <v/>
      </c>
      <c r="R533" s="39"/>
    </row>
    <row r="534">
      <c r="A534" s="40"/>
      <c r="B534" s="13"/>
      <c r="C534" s="13"/>
      <c r="D534" s="13"/>
      <c r="E534" s="13"/>
      <c r="F534" s="40"/>
      <c r="G534" s="46"/>
      <c r="H534" s="11"/>
      <c r="I534" s="16"/>
      <c r="J534" s="16"/>
      <c r="K534" s="15"/>
      <c r="L534" s="46"/>
      <c r="M534" s="18" t="str">
        <f>IFERROR(__xludf.DUMMYFUNCTION("IF(J534="""","""",IF(A534=""SELL"",(I534-J534-K534/100)*H534*100, IF(A534=""BUY"",(J534-I534-K534/100)*H534*100, IF(regexmatch(A534,""Ass""),(J534-I534-K534/100)*H534*100, IF(A534=""SDI"",((J534-I534)*H534)-(K534), IF(A534="""",""""))))))"),"")</f>
        <v/>
      </c>
      <c r="N534" s="19" t="str">
        <f t="shared" si="1"/>
        <v/>
      </c>
      <c r="O534" s="20" t="str">
        <f t="shared" si="2"/>
        <v/>
      </c>
      <c r="P534" s="21" t="str">
        <f t="shared" si="3"/>
        <v/>
      </c>
      <c r="Q534" s="22" t="str">
        <f t="shared" si="4"/>
        <v/>
      </c>
      <c r="R534" s="23"/>
    </row>
    <row r="535">
      <c r="A535" s="44"/>
      <c r="B535" s="43"/>
      <c r="C535" s="43"/>
      <c r="D535" s="43"/>
      <c r="E535" s="43"/>
      <c r="F535" s="44"/>
      <c r="G535" s="47"/>
      <c r="H535" s="24"/>
      <c r="I535" s="28"/>
      <c r="J535" s="28"/>
      <c r="K535" s="27"/>
      <c r="L535" s="47"/>
      <c r="M535" s="30" t="str">
        <f>IFERROR(__xludf.DUMMYFUNCTION("IF(J535="""","""",IF(A535=""SELL"",(I535-J535-K535/100)*H535*100, IF(A535=""BUY"",(J535-I535-K535/100)*H535*100, IF(regexmatch(A535,""Ass""),(J535-I535-K535/100)*H535*100, IF(A535=""SDI"",((J535-I535)*H535)-(K535), IF(A535="""",""""))))))"),"")</f>
        <v/>
      </c>
      <c r="N535" s="31" t="str">
        <f t="shared" si="1"/>
        <v/>
      </c>
      <c r="O535" s="32" t="str">
        <f t="shared" si="2"/>
        <v/>
      </c>
      <c r="P535" s="33" t="str">
        <f t="shared" si="3"/>
        <v/>
      </c>
      <c r="Q535" s="34" t="str">
        <f t="shared" si="4"/>
        <v/>
      </c>
      <c r="R535" s="39"/>
    </row>
    <row r="536">
      <c r="A536" s="40"/>
      <c r="B536" s="13"/>
      <c r="C536" s="13"/>
      <c r="D536" s="13"/>
      <c r="E536" s="13"/>
      <c r="F536" s="40"/>
      <c r="G536" s="46"/>
      <c r="H536" s="11"/>
      <c r="I536" s="16"/>
      <c r="J536" s="16"/>
      <c r="K536" s="15"/>
      <c r="L536" s="46"/>
      <c r="M536" s="18" t="str">
        <f>IFERROR(__xludf.DUMMYFUNCTION("IF(J536="""","""",IF(A536=""SELL"",(I536-J536-K536/100)*H536*100, IF(A536=""BUY"",(J536-I536-K536/100)*H536*100, IF(regexmatch(A536,""Ass""),(J536-I536-K536/100)*H536*100, IF(A536=""SDI"",((J536-I536)*H536)-(K536), IF(A536="""",""""))))))"),"")</f>
        <v/>
      </c>
      <c r="N536" s="19" t="str">
        <f t="shared" si="1"/>
        <v/>
      </c>
      <c r="O536" s="20" t="str">
        <f t="shared" si="2"/>
        <v/>
      </c>
      <c r="P536" s="21" t="str">
        <f t="shared" si="3"/>
        <v/>
      </c>
      <c r="Q536" s="22" t="str">
        <f t="shared" si="4"/>
        <v/>
      </c>
      <c r="R536" s="23"/>
    </row>
    <row r="537">
      <c r="A537" s="44"/>
      <c r="B537" s="43"/>
      <c r="C537" s="43"/>
      <c r="D537" s="43"/>
      <c r="E537" s="43"/>
      <c r="F537" s="44"/>
      <c r="G537" s="47"/>
      <c r="H537" s="24"/>
      <c r="I537" s="28"/>
      <c r="J537" s="28"/>
      <c r="K537" s="27"/>
      <c r="L537" s="47"/>
      <c r="M537" s="30" t="str">
        <f>IFERROR(__xludf.DUMMYFUNCTION("IF(J537="""","""",IF(A537=""SELL"",(I537-J537-K537/100)*H537*100, IF(A537=""BUY"",(J537-I537-K537/100)*H537*100, IF(regexmatch(A537,""Ass""),(J537-I537-K537/100)*H537*100, IF(A537=""SDI"",((J537-I537)*H537)-(K537), IF(A537="""",""""))))))"),"")</f>
        <v/>
      </c>
      <c r="N537" s="31" t="str">
        <f t="shared" si="1"/>
        <v/>
      </c>
      <c r="O537" s="32" t="str">
        <f t="shared" si="2"/>
        <v/>
      </c>
      <c r="P537" s="33" t="str">
        <f t="shared" si="3"/>
        <v/>
      </c>
      <c r="Q537" s="34" t="str">
        <f t="shared" si="4"/>
        <v/>
      </c>
      <c r="R537" s="39"/>
    </row>
    <row r="538">
      <c r="A538" s="40"/>
      <c r="B538" s="13"/>
      <c r="C538" s="13"/>
      <c r="D538" s="13"/>
      <c r="E538" s="13"/>
      <c r="F538" s="40"/>
      <c r="G538" s="46"/>
      <c r="H538" s="11"/>
      <c r="I538" s="16"/>
      <c r="J538" s="16"/>
      <c r="K538" s="15"/>
      <c r="L538" s="46"/>
      <c r="M538" s="18" t="str">
        <f>IFERROR(__xludf.DUMMYFUNCTION("IF(J538="""","""",IF(A538=""SELL"",(I538-J538-K538/100)*H538*100, IF(A538=""BUY"",(J538-I538-K538/100)*H538*100, IF(regexmatch(A538,""Ass""),(J538-I538-K538/100)*H538*100, IF(A538=""SDI"",((J538-I538)*H538)-(K538), IF(A538="""",""""))))))"),"")</f>
        <v/>
      </c>
      <c r="N538" s="19" t="str">
        <f t="shared" si="1"/>
        <v/>
      </c>
      <c r="O538" s="20" t="str">
        <f t="shared" si="2"/>
        <v/>
      </c>
      <c r="P538" s="21" t="str">
        <f t="shared" si="3"/>
        <v/>
      </c>
      <c r="Q538" s="22" t="str">
        <f t="shared" si="4"/>
        <v/>
      </c>
      <c r="R538" s="23"/>
    </row>
    <row r="539">
      <c r="A539" s="44"/>
      <c r="B539" s="43"/>
      <c r="C539" s="43"/>
      <c r="D539" s="43"/>
      <c r="E539" s="43"/>
      <c r="F539" s="44"/>
      <c r="G539" s="47"/>
      <c r="H539" s="24"/>
      <c r="I539" s="28"/>
      <c r="J539" s="28"/>
      <c r="K539" s="27"/>
      <c r="L539" s="47"/>
      <c r="M539" s="30" t="str">
        <f>IFERROR(__xludf.DUMMYFUNCTION("IF(J539="""","""",IF(A539=""SELL"",(I539-J539-K539/100)*H539*100, IF(A539=""BUY"",(J539-I539-K539/100)*H539*100, IF(regexmatch(A539,""Ass""),(J539-I539-K539/100)*H539*100, IF(A539=""SDI"",((J539-I539)*H539)-(K539), IF(A539="""",""""))))))"),"")</f>
        <v/>
      </c>
      <c r="N539" s="31" t="str">
        <f t="shared" si="1"/>
        <v/>
      </c>
      <c r="O539" s="32" t="str">
        <f t="shared" si="2"/>
        <v/>
      </c>
      <c r="P539" s="33" t="str">
        <f t="shared" si="3"/>
        <v/>
      </c>
      <c r="Q539" s="34" t="str">
        <f t="shared" si="4"/>
        <v/>
      </c>
      <c r="R539" s="39"/>
    </row>
    <row r="540">
      <c r="A540" s="40"/>
      <c r="B540" s="13"/>
      <c r="C540" s="13"/>
      <c r="D540" s="13"/>
      <c r="E540" s="13"/>
      <c r="F540" s="40"/>
      <c r="G540" s="46"/>
      <c r="H540" s="11"/>
      <c r="I540" s="16"/>
      <c r="J540" s="16"/>
      <c r="K540" s="15"/>
      <c r="L540" s="46"/>
      <c r="M540" s="18" t="str">
        <f>IFERROR(__xludf.DUMMYFUNCTION("IF(J540="""","""",IF(A540=""SELL"",(I540-J540-K540/100)*H540*100, IF(A540=""BUY"",(J540-I540-K540/100)*H540*100, IF(regexmatch(A540,""Ass""),(J540-I540-K540/100)*H540*100, IF(A540=""SDI"",((J540-I540)*H540)-(K540), IF(A540="""",""""))))))"),"")</f>
        <v/>
      </c>
      <c r="N540" s="19" t="str">
        <f t="shared" si="1"/>
        <v/>
      </c>
      <c r="O540" s="20" t="str">
        <f t="shared" si="2"/>
        <v/>
      </c>
      <c r="P540" s="21" t="str">
        <f t="shared" si="3"/>
        <v/>
      </c>
      <c r="Q540" s="22" t="str">
        <f t="shared" si="4"/>
        <v/>
      </c>
      <c r="R540" s="23"/>
    </row>
    <row r="541">
      <c r="A541" s="44"/>
      <c r="B541" s="43"/>
      <c r="C541" s="43"/>
      <c r="D541" s="43"/>
      <c r="E541" s="43"/>
      <c r="F541" s="44"/>
      <c r="G541" s="47"/>
      <c r="H541" s="24"/>
      <c r="I541" s="28"/>
      <c r="J541" s="28"/>
      <c r="K541" s="27"/>
      <c r="L541" s="47"/>
      <c r="M541" s="30" t="str">
        <f>IFERROR(__xludf.DUMMYFUNCTION("IF(J541="""","""",IF(A541=""SELL"",(I541-J541-K541/100)*H541*100, IF(A541=""BUY"",(J541-I541-K541/100)*H541*100, IF(regexmatch(A541,""Ass""),(J541-I541-K541/100)*H541*100, IF(A541=""SDI"",((J541-I541)*H541)-(K541), IF(A541="""",""""))))))"),"")</f>
        <v/>
      </c>
      <c r="N541" s="31" t="str">
        <f t="shared" si="1"/>
        <v/>
      </c>
      <c r="O541" s="32" t="str">
        <f t="shared" si="2"/>
        <v/>
      </c>
      <c r="P541" s="33" t="str">
        <f t="shared" si="3"/>
        <v/>
      </c>
      <c r="Q541" s="34" t="str">
        <f t="shared" si="4"/>
        <v/>
      </c>
      <c r="R541" s="39"/>
    </row>
    <row r="542">
      <c r="A542" s="40"/>
      <c r="B542" s="13"/>
      <c r="C542" s="13"/>
      <c r="D542" s="13"/>
      <c r="E542" s="13"/>
      <c r="F542" s="40"/>
      <c r="G542" s="46"/>
      <c r="H542" s="11"/>
      <c r="I542" s="16"/>
      <c r="J542" s="16"/>
      <c r="K542" s="15"/>
      <c r="L542" s="46"/>
      <c r="M542" s="18" t="str">
        <f>IFERROR(__xludf.DUMMYFUNCTION("IF(J542="""","""",IF(A542=""SELL"",(I542-J542-K542/100)*H542*100, IF(A542=""BUY"",(J542-I542-K542/100)*H542*100, IF(regexmatch(A542,""Ass""),(J542-I542-K542/100)*H542*100, IF(A542=""SDI"",((J542-I542)*H542)-(K542), IF(A542="""",""""))))))"),"")</f>
        <v/>
      </c>
      <c r="N542" s="19" t="str">
        <f t="shared" si="1"/>
        <v/>
      </c>
      <c r="O542" s="20" t="str">
        <f t="shared" si="2"/>
        <v/>
      </c>
      <c r="P542" s="21" t="str">
        <f t="shared" si="3"/>
        <v/>
      </c>
      <c r="Q542" s="22" t="str">
        <f t="shared" si="4"/>
        <v/>
      </c>
      <c r="R542" s="23"/>
    </row>
    <row r="543">
      <c r="A543" s="44"/>
      <c r="B543" s="43"/>
      <c r="C543" s="43"/>
      <c r="D543" s="43"/>
      <c r="E543" s="43"/>
      <c r="F543" s="44"/>
      <c r="G543" s="47"/>
      <c r="H543" s="24"/>
      <c r="I543" s="28"/>
      <c r="J543" s="28"/>
      <c r="K543" s="27"/>
      <c r="L543" s="47"/>
      <c r="M543" s="30" t="str">
        <f>IFERROR(__xludf.DUMMYFUNCTION("IF(J543="""","""",IF(A543=""SELL"",(I543-J543-K543/100)*H543*100, IF(A543=""BUY"",(J543-I543-K543/100)*H543*100, IF(regexmatch(A543,""Ass""),(J543-I543-K543/100)*H543*100, IF(A543=""SDI"",((J543-I543)*H543)-(K543), IF(A543="""",""""))))))"),"")</f>
        <v/>
      </c>
      <c r="N543" s="31" t="str">
        <f t="shared" si="1"/>
        <v/>
      </c>
      <c r="O543" s="32" t="str">
        <f t="shared" si="2"/>
        <v/>
      </c>
      <c r="P543" s="33" t="str">
        <f t="shared" si="3"/>
        <v/>
      </c>
      <c r="Q543" s="34" t="str">
        <f t="shared" si="4"/>
        <v/>
      </c>
      <c r="R543" s="39"/>
    </row>
    <row r="544">
      <c r="A544" s="40"/>
      <c r="B544" s="13"/>
      <c r="C544" s="13"/>
      <c r="D544" s="13"/>
      <c r="E544" s="13"/>
      <c r="F544" s="40"/>
      <c r="G544" s="46"/>
      <c r="H544" s="11"/>
      <c r="I544" s="16"/>
      <c r="J544" s="16"/>
      <c r="K544" s="15"/>
      <c r="L544" s="46"/>
      <c r="M544" s="18" t="str">
        <f>IFERROR(__xludf.DUMMYFUNCTION("IF(J544="""","""",IF(A544=""SELL"",(I544-J544-K544/100)*H544*100, IF(A544=""BUY"",(J544-I544-K544/100)*H544*100, IF(regexmatch(A544,""Ass""),(J544-I544-K544/100)*H544*100, IF(A544=""SDI"",((J544-I544)*H544)-(K544), IF(A544="""",""""))))))"),"")</f>
        <v/>
      </c>
      <c r="N544" s="19" t="str">
        <f t="shared" si="1"/>
        <v/>
      </c>
      <c r="O544" s="20" t="str">
        <f t="shared" si="2"/>
        <v/>
      </c>
      <c r="P544" s="21" t="str">
        <f t="shared" si="3"/>
        <v/>
      </c>
      <c r="Q544" s="22" t="str">
        <f t="shared" si="4"/>
        <v/>
      </c>
      <c r="R544" s="23"/>
    </row>
    <row r="545">
      <c r="A545" s="44"/>
      <c r="B545" s="43"/>
      <c r="C545" s="43"/>
      <c r="D545" s="43"/>
      <c r="E545" s="43"/>
      <c r="F545" s="44"/>
      <c r="G545" s="47"/>
      <c r="H545" s="24"/>
      <c r="I545" s="28"/>
      <c r="J545" s="28"/>
      <c r="K545" s="27"/>
      <c r="L545" s="47"/>
      <c r="M545" s="30" t="str">
        <f>IFERROR(__xludf.DUMMYFUNCTION("IF(J545="""","""",IF(A545=""SELL"",(I545-J545-K545/100)*H545*100, IF(A545=""BUY"",(J545-I545-K545/100)*H545*100, IF(regexmatch(A545,""Ass""),(J545-I545-K545/100)*H545*100, IF(A545=""SDI"",((J545-I545)*H545)-(K545), IF(A545="""",""""))))))"),"")</f>
        <v/>
      </c>
      <c r="N545" s="31" t="str">
        <f t="shared" si="1"/>
        <v/>
      </c>
      <c r="O545" s="32" t="str">
        <f t="shared" si="2"/>
        <v/>
      </c>
      <c r="P545" s="33" t="str">
        <f t="shared" si="3"/>
        <v/>
      </c>
      <c r="Q545" s="34" t="str">
        <f t="shared" si="4"/>
        <v/>
      </c>
      <c r="R545" s="39"/>
    </row>
    <row r="546">
      <c r="A546" s="40"/>
      <c r="B546" s="13"/>
      <c r="C546" s="13"/>
      <c r="D546" s="13"/>
      <c r="E546" s="13"/>
      <c r="F546" s="40"/>
      <c r="G546" s="46"/>
      <c r="H546" s="11"/>
      <c r="I546" s="16"/>
      <c r="J546" s="16"/>
      <c r="K546" s="15"/>
      <c r="L546" s="46"/>
      <c r="M546" s="18" t="str">
        <f>IFERROR(__xludf.DUMMYFUNCTION("IF(J546="""","""",IF(A546=""SELL"",(I546-J546-K546/100)*H546*100, IF(A546=""BUY"",(J546-I546-K546/100)*H546*100, IF(regexmatch(A546,""Ass""),(J546-I546-K546/100)*H546*100, IF(A546=""SDI"",((J546-I546)*H546)-(K546), IF(A546="""",""""))))))"),"")</f>
        <v/>
      </c>
      <c r="N546" s="19" t="str">
        <f t="shared" si="1"/>
        <v/>
      </c>
      <c r="O546" s="20" t="str">
        <f t="shared" si="2"/>
        <v/>
      </c>
      <c r="P546" s="21" t="str">
        <f t="shared" si="3"/>
        <v/>
      </c>
      <c r="Q546" s="22" t="str">
        <f t="shared" si="4"/>
        <v/>
      </c>
      <c r="R546" s="23"/>
    </row>
    <row r="547">
      <c r="A547" s="44"/>
      <c r="B547" s="43"/>
      <c r="C547" s="43"/>
      <c r="D547" s="43"/>
      <c r="E547" s="43"/>
      <c r="F547" s="44"/>
      <c r="G547" s="47"/>
      <c r="H547" s="24"/>
      <c r="I547" s="28"/>
      <c r="J547" s="28"/>
      <c r="K547" s="27"/>
      <c r="L547" s="47"/>
      <c r="M547" s="30" t="str">
        <f>IFERROR(__xludf.DUMMYFUNCTION("IF(J547="""","""",IF(A547=""SELL"",(I547-J547-K547/100)*H547*100, IF(A547=""BUY"",(J547-I547-K547/100)*H547*100, IF(regexmatch(A547,""Ass""),(J547-I547-K547/100)*H547*100, IF(A547=""SDI"",((J547-I547)*H547)-(K547), IF(A547="""",""""))))))"),"")</f>
        <v/>
      </c>
      <c r="N547" s="31" t="str">
        <f t="shared" si="1"/>
        <v/>
      </c>
      <c r="O547" s="32" t="str">
        <f t="shared" si="2"/>
        <v/>
      </c>
      <c r="P547" s="33" t="str">
        <f t="shared" si="3"/>
        <v/>
      </c>
      <c r="Q547" s="34" t="str">
        <f t="shared" si="4"/>
        <v/>
      </c>
      <c r="R547" s="39"/>
    </row>
    <row r="548">
      <c r="A548" s="40"/>
      <c r="B548" s="13"/>
      <c r="C548" s="13"/>
      <c r="D548" s="13"/>
      <c r="E548" s="13"/>
      <c r="F548" s="40"/>
      <c r="G548" s="46"/>
      <c r="H548" s="11"/>
      <c r="I548" s="16"/>
      <c r="J548" s="16"/>
      <c r="K548" s="15"/>
      <c r="L548" s="46"/>
      <c r="M548" s="18" t="str">
        <f>IFERROR(__xludf.DUMMYFUNCTION("IF(J548="""","""",IF(A548=""SELL"",(I548-J548-K548/100)*H548*100, IF(A548=""BUY"",(J548-I548-K548/100)*H548*100, IF(regexmatch(A548,""Ass""),(J548-I548-K548/100)*H548*100, IF(A548=""SDI"",((J548-I548)*H548)-(K548), IF(A548="""",""""))))))"),"")</f>
        <v/>
      </c>
      <c r="N548" s="19" t="str">
        <f t="shared" si="1"/>
        <v/>
      </c>
      <c r="O548" s="20" t="str">
        <f t="shared" si="2"/>
        <v/>
      </c>
      <c r="P548" s="21" t="str">
        <f t="shared" si="3"/>
        <v/>
      </c>
      <c r="Q548" s="22" t="str">
        <f t="shared" si="4"/>
        <v/>
      </c>
      <c r="R548" s="23"/>
    </row>
    <row r="549">
      <c r="A549" s="44"/>
      <c r="B549" s="43"/>
      <c r="C549" s="43"/>
      <c r="D549" s="43"/>
      <c r="E549" s="43"/>
      <c r="F549" s="44"/>
      <c r="G549" s="47"/>
      <c r="H549" s="24"/>
      <c r="I549" s="28"/>
      <c r="J549" s="28"/>
      <c r="K549" s="27"/>
      <c r="L549" s="47"/>
      <c r="M549" s="30" t="str">
        <f>IFERROR(__xludf.DUMMYFUNCTION("IF(J549="""","""",IF(A549=""SELL"",(I549-J549-K549/100)*H549*100, IF(A549=""BUY"",(J549-I549-K549/100)*H549*100, IF(regexmatch(A549,""Ass""),(J549-I549-K549/100)*H549*100, IF(A549=""SDI"",((J549-I549)*H549)-(K549), IF(A549="""",""""))))))"),"")</f>
        <v/>
      </c>
      <c r="N549" s="31" t="str">
        <f t="shared" si="1"/>
        <v/>
      </c>
      <c r="O549" s="32" t="str">
        <f t="shared" si="2"/>
        <v/>
      </c>
      <c r="P549" s="33" t="str">
        <f t="shared" si="3"/>
        <v/>
      </c>
      <c r="Q549" s="34" t="str">
        <f t="shared" si="4"/>
        <v/>
      </c>
      <c r="R549" s="39"/>
    </row>
    <row r="550">
      <c r="A550" s="40"/>
      <c r="B550" s="13"/>
      <c r="C550" s="13"/>
      <c r="D550" s="13"/>
      <c r="E550" s="13"/>
      <c r="F550" s="40"/>
      <c r="G550" s="46"/>
      <c r="H550" s="11"/>
      <c r="I550" s="16"/>
      <c r="J550" s="16"/>
      <c r="K550" s="15"/>
      <c r="L550" s="46"/>
      <c r="M550" s="18" t="str">
        <f>IFERROR(__xludf.DUMMYFUNCTION("IF(J550="""","""",IF(A550=""SELL"",(I550-J550-K550/100)*H550*100, IF(A550=""BUY"",(J550-I550-K550/100)*H550*100, IF(regexmatch(A550,""Ass""),(J550-I550-K550/100)*H550*100, IF(A550=""SDI"",((J550-I550)*H550)-(K550), IF(A550="""",""""))))))"),"")</f>
        <v/>
      </c>
      <c r="N550" s="19" t="str">
        <f t="shared" si="1"/>
        <v/>
      </c>
      <c r="O550" s="20" t="str">
        <f t="shared" si="2"/>
        <v/>
      </c>
      <c r="P550" s="21" t="str">
        <f t="shared" si="3"/>
        <v/>
      </c>
      <c r="Q550" s="22" t="str">
        <f t="shared" si="4"/>
        <v/>
      </c>
      <c r="R550" s="23"/>
    </row>
    <row r="551">
      <c r="A551" s="44"/>
      <c r="B551" s="43"/>
      <c r="C551" s="43"/>
      <c r="D551" s="43"/>
      <c r="E551" s="43"/>
      <c r="F551" s="44"/>
      <c r="G551" s="47"/>
      <c r="H551" s="24"/>
      <c r="I551" s="28"/>
      <c r="J551" s="28"/>
      <c r="K551" s="27"/>
      <c r="L551" s="47"/>
      <c r="M551" s="30" t="str">
        <f>IFERROR(__xludf.DUMMYFUNCTION("IF(J551="""","""",IF(A551=""SELL"",(I551-J551-K551/100)*H551*100, IF(A551=""BUY"",(J551-I551-K551/100)*H551*100, IF(regexmatch(A551,""Ass""),(J551-I551-K551/100)*H551*100, IF(A551=""SDI"",((J551-I551)*H551)-(K551), IF(A551="""",""""))))))"),"")</f>
        <v/>
      </c>
      <c r="N551" s="31" t="str">
        <f t="shared" si="1"/>
        <v/>
      </c>
      <c r="O551" s="32" t="str">
        <f t="shared" si="2"/>
        <v/>
      </c>
      <c r="P551" s="33" t="str">
        <f t="shared" si="3"/>
        <v/>
      </c>
      <c r="Q551" s="34" t="str">
        <f t="shared" si="4"/>
        <v/>
      </c>
      <c r="R551" s="39"/>
    </row>
    <row r="552">
      <c r="A552" s="40"/>
      <c r="B552" s="13"/>
      <c r="C552" s="13"/>
      <c r="D552" s="13"/>
      <c r="E552" s="13"/>
      <c r="F552" s="40"/>
      <c r="G552" s="46"/>
      <c r="H552" s="11"/>
      <c r="I552" s="16"/>
      <c r="J552" s="16"/>
      <c r="K552" s="15"/>
      <c r="L552" s="46"/>
      <c r="M552" s="18" t="str">
        <f>IFERROR(__xludf.DUMMYFUNCTION("IF(J552="""","""",IF(A552=""SELL"",(I552-J552-K552/100)*H552*100, IF(A552=""BUY"",(J552-I552-K552/100)*H552*100, IF(regexmatch(A552,""Ass""),(J552-I552-K552/100)*H552*100, IF(A552=""SDI"",((J552-I552)*H552)-(K552), IF(A552="""",""""))))))"),"")</f>
        <v/>
      </c>
      <c r="N552" s="19" t="str">
        <f t="shared" si="1"/>
        <v/>
      </c>
      <c r="O552" s="20" t="str">
        <f t="shared" si="2"/>
        <v/>
      </c>
      <c r="P552" s="21" t="str">
        <f t="shared" si="3"/>
        <v/>
      </c>
      <c r="Q552" s="22" t="str">
        <f t="shared" si="4"/>
        <v/>
      </c>
      <c r="R552" s="23"/>
    </row>
    <row r="553">
      <c r="A553" s="44"/>
      <c r="B553" s="43"/>
      <c r="C553" s="43"/>
      <c r="D553" s="43"/>
      <c r="E553" s="43"/>
      <c r="F553" s="44"/>
      <c r="G553" s="47"/>
      <c r="H553" s="24"/>
      <c r="I553" s="28"/>
      <c r="J553" s="28"/>
      <c r="K553" s="27"/>
      <c r="L553" s="47"/>
      <c r="M553" s="30" t="str">
        <f>IFERROR(__xludf.DUMMYFUNCTION("IF(J553="""","""",IF(A553=""SELL"",(I553-J553-K553/100)*H553*100, IF(A553=""BUY"",(J553-I553-K553/100)*H553*100, IF(regexmatch(A553,""Ass""),(J553-I553-K553/100)*H553*100, IF(A553=""SDI"",((J553-I553)*H553)-(K553), IF(A553="""",""""))))))"),"")</f>
        <v/>
      </c>
      <c r="N553" s="31" t="str">
        <f t="shared" si="1"/>
        <v/>
      </c>
      <c r="O553" s="32" t="str">
        <f t="shared" si="2"/>
        <v/>
      </c>
      <c r="P553" s="33" t="str">
        <f t="shared" si="3"/>
        <v/>
      </c>
      <c r="Q553" s="34" t="str">
        <f t="shared" si="4"/>
        <v/>
      </c>
      <c r="R553" s="39"/>
    </row>
    <row r="554">
      <c r="A554" s="40"/>
      <c r="B554" s="13"/>
      <c r="C554" s="13"/>
      <c r="D554" s="13"/>
      <c r="E554" s="13"/>
      <c r="F554" s="40"/>
      <c r="G554" s="46"/>
      <c r="H554" s="11"/>
      <c r="I554" s="16"/>
      <c r="J554" s="16"/>
      <c r="K554" s="15"/>
      <c r="L554" s="46"/>
      <c r="M554" s="18" t="str">
        <f>IFERROR(__xludf.DUMMYFUNCTION("IF(J554="""","""",IF(A554=""SELL"",(I554-J554-K554/100)*H554*100, IF(A554=""BUY"",(J554-I554-K554/100)*H554*100, IF(regexmatch(A554,""Ass""),(J554-I554-K554/100)*H554*100, IF(A554=""SDI"",((J554-I554)*H554)-(K554), IF(A554="""",""""))))))"),"")</f>
        <v/>
      </c>
      <c r="N554" s="19" t="str">
        <f t="shared" si="1"/>
        <v/>
      </c>
      <c r="O554" s="20" t="str">
        <f t="shared" si="2"/>
        <v/>
      </c>
      <c r="P554" s="21" t="str">
        <f t="shared" si="3"/>
        <v/>
      </c>
      <c r="Q554" s="22" t="str">
        <f t="shared" si="4"/>
        <v/>
      </c>
      <c r="R554" s="23"/>
    </row>
    <row r="555">
      <c r="A555" s="44"/>
      <c r="B555" s="43"/>
      <c r="C555" s="43"/>
      <c r="D555" s="43"/>
      <c r="E555" s="43"/>
      <c r="F555" s="44"/>
      <c r="G555" s="47"/>
      <c r="H555" s="24"/>
      <c r="I555" s="28"/>
      <c r="J555" s="28"/>
      <c r="K555" s="27"/>
      <c r="L555" s="47"/>
      <c r="M555" s="30" t="str">
        <f>IFERROR(__xludf.DUMMYFUNCTION("IF(J555="""","""",IF(A555=""SELL"",(I555-J555-K555/100)*H555*100, IF(A555=""BUY"",(J555-I555-K555/100)*H555*100, IF(regexmatch(A555,""Ass""),(J555-I555-K555/100)*H555*100, IF(A555=""SDI"",((J555-I555)*H555)-(K555), IF(A555="""",""""))))))"),"")</f>
        <v/>
      </c>
      <c r="N555" s="31" t="str">
        <f t="shared" si="1"/>
        <v/>
      </c>
      <c r="O555" s="32" t="str">
        <f t="shared" si="2"/>
        <v/>
      </c>
      <c r="P555" s="33" t="str">
        <f t="shared" si="3"/>
        <v/>
      </c>
      <c r="Q555" s="34" t="str">
        <f t="shared" si="4"/>
        <v/>
      </c>
      <c r="R555" s="39"/>
    </row>
    <row r="556">
      <c r="A556" s="40"/>
      <c r="B556" s="13"/>
      <c r="C556" s="13"/>
      <c r="D556" s="13"/>
      <c r="E556" s="13"/>
      <c r="F556" s="40"/>
      <c r="G556" s="46"/>
      <c r="H556" s="11"/>
      <c r="I556" s="16"/>
      <c r="J556" s="16"/>
      <c r="K556" s="15"/>
      <c r="L556" s="46"/>
      <c r="M556" s="18" t="str">
        <f>IFERROR(__xludf.DUMMYFUNCTION("IF(J556="""","""",IF(A556=""SELL"",(I556-J556-K556/100)*H556*100, IF(A556=""BUY"",(J556-I556-K556/100)*H556*100, IF(regexmatch(A556,""Ass""),(J556-I556-K556/100)*H556*100, IF(A556=""SDI"",((J556-I556)*H556)-(K556), IF(A556="""",""""))))))"),"")</f>
        <v/>
      </c>
      <c r="N556" s="19" t="str">
        <f t="shared" si="1"/>
        <v/>
      </c>
      <c r="O556" s="20" t="str">
        <f t="shared" si="2"/>
        <v/>
      </c>
      <c r="P556" s="21" t="str">
        <f t="shared" si="3"/>
        <v/>
      </c>
      <c r="Q556" s="22" t="str">
        <f t="shared" si="4"/>
        <v/>
      </c>
      <c r="R556" s="23"/>
    </row>
    <row r="557">
      <c r="A557" s="44"/>
      <c r="B557" s="43"/>
      <c r="C557" s="43"/>
      <c r="D557" s="43"/>
      <c r="E557" s="43"/>
      <c r="F557" s="44"/>
      <c r="G557" s="47"/>
      <c r="H557" s="24"/>
      <c r="I557" s="28"/>
      <c r="J557" s="28"/>
      <c r="K557" s="27"/>
      <c r="L557" s="47"/>
      <c r="M557" s="30" t="str">
        <f>IFERROR(__xludf.DUMMYFUNCTION("IF(J557="""","""",IF(A557=""SELL"",(I557-J557-K557/100)*H557*100, IF(A557=""BUY"",(J557-I557-K557/100)*H557*100, IF(regexmatch(A557,""Ass""),(J557-I557-K557/100)*H557*100, IF(A557=""SDI"",((J557-I557)*H557)-(K557), IF(A557="""",""""))))))"),"")</f>
        <v/>
      </c>
      <c r="N557" s="31" t="str">
        <f t="shared" si="1"/>
        <v/>
      </c>
      <c r="O557" s="32" t="str">
        <f t="shared" si="2"/>
        <v/>
      </c>
      <c r="P557" s="33" t="str">
        <f t="shared" si="3"/>
        <v/>
      </c>
      <c r="Q557" s="34" t="str">
        <f t="shared" si="4"/>
        <v/>
      </c>
      <c r="R557" s="39"/>
    </row>
    <row r="558">
      <c r="A558" s="40"/>
      <c r="B558" s="13"/>
      <c r="C558" s="13"/>
      <c r="D558" s="13"/>
      <c r="E558" s="13"/>
      <c r="F558" s="40"/>
      <c r="G558" s="46"/>
      <c r="H558" s="11"/>
      <c r="I558" s="16"/>
      <c r="J558" s="16"/>
      <c r="K558" s="15"/>
      <c r="L558" s="46"/>
      <c r="M558" s="18" t="str">
        <f>IFERROR(__xludf.DUMMYFUNCTION("IF(J558="""","""",IF(A558=""SELL"",(I558-J558-K558/100)*H558*100, IF(A558=""BUY"",(J558-I558-K558/100)*H558*100, IF(regexmatch(A558,""Ass""),(J558-I558-K558/100)*H558*100, IF(A558=""SDI"",((J558-I558)*H558)-(K558), IF(A558="""",""""))))))"),"")</f>
        <v/>
      </c>
      <c r="N558" s="19" t="str">
        <f t="shared" si="1"/>
        <v/>
      </c>
      <c r="O558" s="20" t="str">
        <f t="shared" si="2"/>
        <v/>
      </c>
      <c r="P558" s="21" t="str">
        <f t="shared" si="3"/>
        <v/>
      </c>
      <c r="Q558" s="22" t="str">
        <f t="shared" si="4"/>
        <v/>
      </c>
      <c r="R558" s="23"/>
    </row>
    <row r="559">
      <c r="A559" s="44"/>
      <c r="B559" s="43"/>
      <c r="C559" s="43"/>
      <c r="D559" s="43"/>
      <c r="E559" s="43"/>
      <c r="F559" s="44"/>
      <c r="G559" s="47"/>
      <c r="H559" s="24"/>
      <c r="I559" s="28"/>
      <c r="J559" s="28"/>
      <c r="K559" s="27"/>
      <c r="L559" s="47"/>
      <c r="M559" s="30" t="str">
        <f>IFERROR(__xludf.DUMMYFUNCTION("IF(J559="""","""",IF(A559=""SELL"",(I559-J559-K559/100)*H559*100, IF(A559=""BUY"",(J559-I559-K559/100)*H559*100, IF(regexmatch(A559,""Ass""),(J559-I559-K559/100)*H559*100, IF(A559=""SDI"",((J559-I559)*H559)-(K559), IF(A559="""",""""))))))"),"")</f>
        <v/>
      </c>
      <c r="N559" s="31" t="str">
        <f t="shared" si="1"/>
        <v/>
      </c>
      <c r="O559" s="32" t="str">
        <f t="shared" si="2"/>
        <v/>
      </c>
      <c r="P559" s="33" t="str">
        <f t="shared" si="3"/>
        <v/>
      </c>
      <c r="Q559" s="34" t="str">
        <f t="shared" si="4"/>
        <v/>
      </c>
      <c r="R559" s="39"/>
    </row>
    <row r="560">
      <c r="A560" s="40"/>
      <c r="B560" s="13"/>
      <c r="C560" s="13"/>
      <c r="D560" s="13"/>
      <c r="E560" s="13"/>
      <c r="F560" s="40"/>
      <c r="G560" s="46"/>
      <c r="H560" s="11"/>
      <c r="I560" s="16"/>
      <c r="J560" s="16"/>
      <c r="K560" s="15"/>
      <c r="L560" s="46"/>
      <c r="M560" s="18" t="str">
        <f>IFERROR(__xludf.DUMMYFUNCTION("IF(J560="""","""",IF(A560=""SELL"",(I560-J560-K560/100)*H560*100, IF(A560=""BUY"",(J560-I560-K560/100)*H560*100, IF(regexmatch(A560,""Ass""),(J560-I560-K560/100)*H560*100, IF(A560=""SDI"",((J560-I560)*H560)-(K560), IF(A560="""",""""))))))"),"")</f>
        <v/>
      </c>
      <c r="N560" s="19" t="str">
        <f t="shared" si="1"/>
        <v/>
      </c>
      <c r="O560" s="20" t="str">
        <f t="shared" si="2"/>
        <v/>
      </c>
      <c r="P560" s="21" t="str">
        <f t="shared" si="3"/>
        <v/>
      </c>
      <c r="Q560" s="22" t="str">
        <f t="shared" si="4"/>
        <v/>
      </c>
      <c r="R560" s="23"/>
    </row>
    <row r="561">
      <c r="A561" s="44"/>
      <c r="B561" s="43"/>
      <c r="C561" s="43"/>
      <c r="D561" s="43"/>
      <c r="E561" s="43"/>
      <c r="F561" s="44"/>
      <c r="G561" s="47"/>
      <c r="H561" s="24"/>
      <c r="I561" s="28"/>
      <c r="J561" s="28"/>
      <c r="K561" s="27"/>
      <c r="L561" s="47"/>
      <c r="M561" s="30" t="str">
        <f>IFERROR(__xludf.DUMMYFUNCTION("IF(J561="""","""",IF(A561=""SELL"",(I561-J561-K561/100)*H561*100, IF(A561=""BUY"",(J561-I561-K561/100)*H561*100, IF(regexmatch(A561,""Ass""),(J561-I561-K561/100)*H561*100, IF(A561=""SDI"",((J561-I561)*H561)-(K561), IF(A561="""",""""))))))"),"")</f>
        <v/>
      </c>
      <c r="N561" s="31" t="str">
        <f t="shared" si="1"/>
        <v/>
      </c>
      <c r="O561" s="32" t="str">
        <f t="shared" si="2"/>
        <v/>
      </c>
      <c r="P561" s="33" t="str">
        <f t="shared" si="3"/>
        <v/>
      </c>
      <c r="Q561" s="34" t="str">
        <f t="shared" si="4"/>
        <v/>
      </c>
      <c r="R561" s="39"/>
    </row>
    <row r="562">
      <c r="A562" s="40"/>
      <c r="B562" s="13"/>
      <c r="C562" s="13"/>
      <c r="D562" s="13"/>
      <c r="E562" s="13"/>
      <c r="F562" s="40"/>
      <c r="G562" s="46"/>
      <c r="H562" s="11"/>
      <c r="I562" s="16"/>
      <c r="J562" s="16"/>
      <c r="K562" s="15"/>
      <c r="L562" s="46"/>
      <c r="M562" s="18" t="str">
        <f>IFERROR(__xludf.DUMMYFUNCTION("IF(J562="""","""",IF(A562=""SELL"",(I562-J562-K562/100)*H562*100, IF(A562=""BUY"",(J562-I562-K562/100)*H562*100, IF(regexmatch(A562,""Ass""),(J562-I562-K562/100)*H562*100, IF(A562=""SDI"",((J562-I562)*H562)-(K562), IF(A562="""",""""))))))"),"")</f>
        <v/>
      </c>
      <c r="N562" s="19" t="str">
        <f t="shared" si="1"/>
        <v/>
      </c>
      <c r="O562" s="20" t="str">
        <f t="shared" si="2"/>
        <v/>
      </c>
      <c r="P562" s="21" t="str">
        <f t="shared" si="3"/>
        <v/>
      </c>
      <c r="Q562" s="22" t="str">
        <f t="shared" si="4"/>
        <v/>
      </c>
      <c r="R562" s="23"/>
    </row>
    <row r="563">
      <c r="A563" s="44"/>
      <c r="B563" s="43"/>
      <c r="C563" s="43"/>
      <c r="D563" s="43"/>
      <c r="E563" s="43"/>
      <c r="F563" s="44"/>
      <c r="G563" s="47"/>
      <c r="H563" s="24"/>
      <c r="I563" s="28"/>
      <c r="J563" s="28"/>
      <c r="K563" s="27"/>
      <c r="L563" s="47"/>
      <c r="M563" s="30" t="str">
        <f>IFERROR(__xludf.DUMMYFUNCTION("IF(J563="""","""",IF(A563=""SELL"",(I563-J563-K563/100)*H563*100, IF(A563=""BUY"",(J563-I563-K563/100)*H563*100, IF(regexmatch(A563,""Ass""),(J563-I563-K563/100)*H563*100, IF(A563=""SDI"",((J563-I563)*H563)-(K563), IF(A563="""",""""))))))"),"")</f>
        <v/>
      </c>
      <c r="N563" s="31" t="str">
        <f t="shared" si="1"/>
        <v/>
      </c>
      <c r="O563" s="32" t="str">
        <f t="shared" si="2"/>
        <v/>
      </c>
      <c r="P563" s="33" t="str">
        <f t="shared" si="3"/>
        <v/>
      </c>
      <c r="Q563" s="34" t="str">
        <f t="shared" si="4"/>
        <v/>
      </c>
      <c r="R563" s="39"/>
    </row>
    <row r="564">
      <c r="A564" s="40"/>
      <c r="B564" s="13"/>
      <c r="C564" s="13"/>
      <c r="D564" s="13"/>
      <c r="E564" s="13"/>
      <c r="F564" s="40"/>
      <c r="G564" s="46"/>
      <c r="H564" s="11"/>
      <c r="I564" s="16"/>
      <c r="J564" s="16"/>
      <c r="K564" s="15"/>
      <c r="L564" s="46"/>
      <c r="M564" s="18" t="str">
        <f>IFERROR(__xludf.DUMMYFUNCTION("IF(J564="""","""",IF(A564=""SELL"",(I564-J564-K564/100)*H564*100, IF(A564=""BUY"",(J564-I564-K564/100)*H564*100, IF(regexmatch(A564,""Ass""),(J564-I564-K564/100)*H564*100, IF(A564=""SDI"",((J564-I564)*H564)-(K564), IF(A564="""",""""))))))"),"")</f>
        <v/>
      </c>
      <c r="N564" s="19" t="str">
        <f t="shared" si="1"/>
        <v/>
      </c>
      <c r="O564" s="20" t="str">
        <f t="shared" si="2"/>
        <v/>
      </c>
      <c r="P564" s="21" t="str">
        <f t="shared" si="3"/>
        <v/>
      </c>
      <c r="Q564" s="22" t="str">
        <f t="shared" si="4"/>
        <v/>
      </c>
      <c r="R564" s="23"/>
    </row>
    <row r="565">
      <c r="A565" s="44"/>
      <c r="B565" s="43"/>
      <c r="C565" s="43"/>
      <c r="D565" s="43"/>
      <c r="E565" s="43"/>
      <c r="F565" s="44"/>
      <c r="G565" s="47"/>
      <c r="H565" s="24"/>
      <c r="I565" s="28"/>
      <c r="J565" s="28"/>
      <c r="K565" s="27"/>
      <c r="L565" s="47"/>
      <c r="M565" s="30" t="str">
        <f>IFERROR(__xludf.DUMMYFUNCTION("IF(J565="""","""",IF(A565=""SELL"",(I565-J565-K565/100)*H565*100, IF(A565=""BUY"",(J565-I565-K565/100)*H565*100, IF(regexmatch(A565,""Ass""),(J565-I565-K565/100)*H565*100, IF(A565=""SDI"",((J565-I565)*H565)-(K565), IF(A565="""",""""))))))"),"")</f>
        <v/>
      </c>
      <c r="N565" s="31" t="str">
        <f t="shared" si="1"/>
        <v/>
      </c>
      <c r="O565" s="32" t="str">
        <f t="shared" si="2"/>
        <v/>
      </c>
      <c r="P565" s="33" t="str">
        <f t="shared" si="3"/>
        <v/>
      </c>
      <c r="Q565" s="34" t="str">
        <f t="shared" si="4"/>
        <v/>
      </c>
      <c r="R565" s="39"/>
    </row>
    <row r="566">
      <c r="A566" s="40"/>
      <c r="B566" s="13"/>
      <c r="C566" s="13"/>
      <c r="D566" s="13"/>
      <c r="E566" s="13"/>
      <c r="F566" s="40"/>
      <c r="G566" s="46"/>
      <c r="H566" s="11"/>
      <c r="I566" s="16"/>
      <c r="J566" s="16"/>
      <c r="K566" s="15"/>
      <c r="L566" s="46"/>
      <c r="M566" s="18" t="str">
        <f>IFERROR(__xludf.DUMMYFUNCTION("IF(J566="""","""",IF(A566=""SELL"",(I566-J566-K566/100)*H566*100, IF(A566=""BUY"",(J566-I566-K566/100)*H566*100, IF(regexmatch(A566,""Ass""),(J566-I566-K566/100)*H566*100, IF(A566=""SDI"",((J566-I566)*H566)-(K566), IF(A566="""",""""))))))"),"")</f>
        <v/>
      </c>
      <c r="N566" s="19" t="str">
        <f t="shared" si="1"/>
        <v/>
      </c>
      <c r="O566" s="20" t="str">
        <f t="shared" si="2"/>
        <v/>
      </c>
      <c r="P566" s="21" t="str">
        <f t="shared" si="3"/>
        <v/>
      </c>
      <c r="Q566" s="22" t="str">
        <f t="shared" si="4"/>
        <v/>
      </c>
      <c r="R566" s="23"/>
    </row>
    <row r="567">
      <c r="A567" s="44"/>
      <c r="B567" s="43"/>
      <c r="C567" s="43"/>
      <c r="D567" s="43"/>
      <c r="E567" s="43"/>
      <c r="F567" s="44"/>
      <c r="G567" s="47"/>
      <c r="H567" s="24"/>
      <c r="I567" s="28"/>
      <c r="J567" s="28"/>
      <c r="K567" s="27"/>
      <c r="L567" s="47"/>
      <c r="M567" s="30" t="str">
        <f>IFERROR(__xludf.DUMMYFUNCTION("IF(J567="""","""",IF(A567=""SELL"",(I567-J567-K567/100)*H567*100, IF(A567=""BUY"",(J567-I567-K567/100)*H567*100, IF(regexmatch(A567,""Ass""),(J567-I567-K567/100)*H567*100, IF(A567=""SDI"",((J567-I567)*H567)-(K567), IF(A567="""",""""))))))"),"")</f>
        <v/>
      </c>
      <c r="N567" s="31" t="str">
        <f t="shared" si="1"/>
        <v/>
      </c>
      <c r="O567" s="32" t="str">
        <f t="shared" si="2"/>
        <v/>
      </c>
      <c r="P567" s="33" t="str">
        <f t="shared" si="3"/>
        <v/>
      </c>
      <c r="Q567" s="34" t="str">
        <f t="shared" si="4"/>
        <v/>
      </c>
      <c r="R567" s="39"/>
    </row>
    <row r="568">
      <c r="A568" s="40"/>
      <c r="B568" s="13"/>
      <c r="C568" s="13"/>
      <c r="D568" s="13"/>
      <c r="E568" s="13"/>
      <c r="F568" s="40"/>
      <c r="G568" s="46"/>
      <c r="H568" s="11"/>
      <c r="I568" s="16"/>
      <c r="J568" s="16"/>
      <c r="K568" s="15"/>
      <c r="L568" s="46"/>
      <c r="M568" s="18" t="str">
        <f>IFERROR(__xludf.DUMMYFUNCTION("IF(J568="""","""",IF(A568=""SELL"",(I568-J568-K568/100)*H568*100, IF(A568=""BUY"",(J568-I568-K568/100)*H568*100, IF(regexmatch(A568,""Ass""),(J568-I568-K568/100)*H568*100, IF(A568=""SDI"",((J568-I568)*H568)-(K568), IF(A568="""",""""))))))"),"")</f>
        <v/>
      </c>
      <c r="N568" s="19" t="str">
        <f t="shared" si="1"/>
        <v/>
      </c>
      <c r="O568" s="20" t="str">
        <f t="shared" si="2"/>
        <v/>
      </c>
      <c r="P568" s="21" t="str">
        <f t="shared" si="3"/>
        <v/>
      </c>
      <c r="Q568" s="22" t="str">
        <f t="shared" si="4"/>
        <v/>
      </c>
      <c r="R568" s="23"/>
    </row>
    <row r="569">
      <c r="A569" s="44"/>
      <c r="B569" s="43"/>
      <c r="C569" s="43"/>
      <c r="D569" s="43"/>
      <c r="E569" s="43"/>
      <c r="F569" s="44"/>
      <c r="G569" s="47"/>
      <c r="H569" s="24"/>
      <c r="I569" s="28"/>
      <c r="J569" s="28"/>
      <c r="K569" s="27"/>
      <c r="L569" s="47"/>
      <c r="M569" s="30" t="str">
        <f>IFERROR(__xludf.DUMMYFUNCTION("IF(J569="""","""",IF(A569=""SELL"",(I569-J569-K569/100)*H569*100, IF(A569=""BUY"",(J569-I569-K569/100)*H569*100, IF(regexmatch(A569,""Ass""),(J569-I569-K569/100)*H569*100, IF(A569=""SDI"",((J569-I569)*H569)-(K569), IF(A569="""",""""))))))"),"")</f>
        <v/>
      </c>
      <c r="N569" s="31" t="str">
        <f t="shared" si="1"/>
        <v/>
      </c>
      <c r="O569" s="32" t="str">
        <f t="shared" si="2"/>
        <v/>
      </c>
      <c r="P569" s="33" t="str">
        <f t="shared" si="3"/>
        <v/>
      </c>
      <c r="Q569" s="34" t="str">
        <f t="shared" si="4"/>
        <v/>
      </c>
      <c r="R569" s="39"/>
    </row>
    <row r="570">
      <c r="A570" s="40"/>
      <c r="B570" s="13"/>
      <c r="C570" s="13"/>
      <c r="D570" s="13"/>
      <c r="E570" s="13"/>
      <c r="F570" s="40"/>
      <c r="G570" s="46"/>
      <c r="H570" s="11"/>
      <c r="I570" s="16"/>
      <c r="J570" s="16"/>
      <c r="K570" s="15"/>
      <c r="L570" s="46"/>
      <c r="M570" s="18" t="str">
        <f>IFERROR(__xludf.DUMMYFUNCTION("IF(J570="""","""",IF(A570=""SELL"",(I570-J570-K570/100)*H570*100, IF(A570=""BUY"",(J570-I570-K570/100)*H570*100, IF(regexmatch(A570,""Ass""),(J570-I570-K570/100)*H570*100, IF(A570=""SDI"",((J570-I570)*H570)-(K570), IF(A570="""",""""))))))"),"")</f>
        <v/>
      </c>
      <c r="N570" s="19" t="str">
        <f t="shared" si="1"/>
        <v/>
      </c>
      <c r="O570" s="20" t="str">
        <f t="shared" si="2"/>
        <v/>
      </c>
      <c r="P570" s="21" t="str">
        <f t="shared" si="3"/>
        <v/>
      </c>
      <c r="Q570" s="22" t="str">
        <f t="shared" si="4"/>
        <v/>
      </c>
      <c r="R570" s="23"/>
    </row>
    <row r="571">
      <c r="A571" s="44"/>
      <c r="B571" s="43"/>
      <c r="C571" s="43"/>
      <c r="D571" s="43"/>
      <c r="E571" s="43"/>
      <c r="F571" s="44"/>
      <c r="G571" s="47"/>
      <c r="H571" s="24"/>
      <c r="I571" s="28"/>
      <c r="J571" s="28"/>
      <c r="K571" s="27"/>
      <c r="L571" s="47"/>
      <c r="M571" s="30" t="str">
        <f>IFERROR(__xludf.DUMMYFUNCTION("IF(J571="""","""",IF(A571=""SELL"",(I571-J571-K571/100)*H571*100, IF(A571=""BUY"",(J571-I571-K571/100)*H571*100, IF(regexmatch(A571,""Ass""),(J571-I571-K571/100)*H571*100, IF(A571=""SDI"",((J571-I571)*H571)-(K571), IF(A571="""",""""))))))"),"")</f>
        <v/>
      </c>
      <c r="N571" s="31" t="str">
        <f t="shared" si="1"/>
        <v/>
      </c>
      <c r="O571" s="32" t="str">
        <f t="shared" si="2"/>
        <v/>
      </c>
      <c r="P571" s="33" t="str">
        <f t="shared" si="3"/>
        <v/>
      </c>
      <c r="Q571" s="34" t="str">
        <f t="shared" si="4"/>
        <v/>
      </c>
      <c r="R571" s="39"/>
    </row>
    <row r="572">
      <c r="A572" s="40"/>
      <c r="B572" s="13"/>
      <c r="C572" s="13"/>
      <c r="D572" s="13"/>
      <c r="E572" s="13"/>
      <c r="F572" s="40"/>
      <c r="G572" s="46"/>
      <c r="H572" s="11"/>
      <c r="I572" s="16"/>
      <c r="J572" s="16"/>
      <c r="K572" s="15"/>
      <c r="L572" s="46"/>
      <c r="M572" s="18" t="str">
        <f>IFERROR(__xludf.DUMMYFUNCTION("IF(J572="""","""",IF(A572=""SELL"",(I572-J572-K572/100)*H572*100, IF(A572=""BUY"",(J572-I572-K572/100)*H572*100, IF(regexmatch(A572,""Ass""),(J572-I572-K572/100)*H572*100, IF(A572=""SDI"",((J572-I572)*H572)-(K572), IF(A572="""",""""))))))"),"")</f>
        <v/>
      </c>
      <c r="N572" s="19" t="str">
        <f t="shared" si="1"/>
        <v/>
      </c>
      <c r="O572" s="20" t="str">
        <f t="shared" si="2"/>
        <v/>
      </c>
      <c r="P572" s="21" t="str">
        <f t="shared" si="3"/>
        <v/>
      </c>
      <c r="Q572" s="22" t="str">
        <f t="shared" si="4"/>
        <v/>
      </c>
      <c r="R572" s="23"/>
    </row>
    <row r="573">
      <c r="A573" s="44"/>
      <c r="B573" s="43"/>
      <c r="C573" s="43"/>
      <c r="D573" s="43"/>
      <c r="E573" s="43"/>
      <c r="F573" s="44"/>
      <c r="G573" s="47"/>
      <c r="H573" s="24"/>
      <c r="I573" s="28"/>
      <c r="J573" s="28"/>
      <c r="K573" s="27"/>
      <c r="L573" s="47"/>
      <c r="M573" s="30" t="str">
        <f>IFERROR(__xludf.DUMMYFUNCTION("IF(J573="""","""",IF(A573=""SELL"",(I573-J573-K573/100)*H573*100, IF(A573=""BUY"",(J573-I573-K573/100)*H573*100, IF(regexmatch(A573,""Ass""),(J573-I573-K573/100)*H573*100, IF(A573=""SDI"",((J573-I573)*H573)-(K573), IF(A573="""",""""))))))"),"")</f>
        <v/>
      </c>
      <c r="N573" s="31" t="str">
        <f t="shared" si="1"/>
        <v/>
      </c>
      <c r="O573" s="32" t="str">
        <f t="shared" si="2"/>
        <v/>
      </c>
      <c r="P573" s="33" t="str">
        <f t="shared" si="3"/>
        <v/>
      </c>
      <c r="Q573" s="34" t="str">
        <f t="shared" si="4"/>
        <v/>
      </c>
      <c r="R573" s="39"/>
    </row>
    <row r="574">
      <c r="A574" s="40"/>
      <c r="B574" s="13"/>
      <c r="C574" s="13"/>
      <c r="D574" s="13"/>
      <c r="E574" s="13"/>
      <c r="F574" s="40"/>
      <c r="G574" s="46"/>
      <c r="H574" s="11"/>
      <c r="I574" s="16"/>
      <c r="J574" s="16"/>
      <c r="K574" s="15"/>
      <c r="L574" s="46"/>
      <c r="M574" s="18" t="str">
        <f>IFERROR(__xludf.DUMMYFUNCTION("IF(J574="""","""",IF(A574=""SELL"",(I574-J574-K574/100)*H574*100, IF(A574=""BUY"",(J574-I574-K574/100)*H574*100, IF(regexmatch(A574,""Ass""),(J574-I574-K574/100)*H574*100, IF(A574=""SDI"",((J574-I574)*H574)-(K574), IF(A574="""",""""))))))"),"")</f>
        <v/>
      </c>
      <c r="N574" s="19" t="str">
        <f t="shared" si="1"/>
        <v/>
      </c>
      <c r="O574" s="20" t="str">
        <f t="shared" si="2"/>
        <v/>
      </c>
      <c r="P574" s="21" t="str">
        <f t="shared" si="3"/>
        <v/>
      </c>
      <c r="Q574" s="22" t="str">
        <f t="shared" si="4"/>
        <v/>
      </c>
      <c r="R574" s="23"/>
    </row>
    <row r="575">
      <c r="A575" s="44"/>
      <c r="B575" s="43"/>
      <c r="C575" s="43"/>
      <c r="D575" s="43"/>
      <c r="E575" s="43"/>
      <c r="F575" s="44"/>
      <c r="G575" s="47"/>
      <c r="H575" s="24"/>
      <c r="I575" s="28"/>
      <c r="J575" s="28"/>
      <c r="K575" s="27"/>
      <c r="L575" s="47"/>
      <c r="M575" s="30" t="str">
        <f>IFERROR(__xludf.DUMMYFUNCTION("IF(J575="""","""",IF(A575=""SELL"",(I575-J575-K575/100)*H575*100, IF(A575=""BUY"",(J575-I575-K575/100)*H575*100, IF(regexmatch(A575,""Ass""),(J575-I575-K575/100)*H575*100, IF(A575=""SDI"",((J575-I575)*H575)-(K575), IF(A575="""",""""))))))"),"")</f>
        <v/>
      </c>
      <c r="N575" s="31" t="str">
        <f t="shared" si="1"/>
        <v/>
      </c>
      <c r="O575" s="32" t="str">
        <f t="shared" si="2"/>
        <v/>
      </c>
      <c r="P575" s="33" t="str">
        <f t="shared" si="3"/>
        <v/>
      </c>
      <c r="Q575" s="34" t="str">
        <f t="shared" si="4"/>
        <v/>
      </c>
      <c r="R575" s="39"/>
    </row>
    <row r="576">
      <c r="A576" s="40"/>
      <c r="B576" s="13"/>
      <c r="C576" s="13"/>
      <c r="D576" s="13"/>
      <c r="E576" s="13"/>
      <c r="F576" s="40"/>
      <c r="G576" s="46"/>
      <c r="H576" s="11"/>
      <c r="I576" s="16"/>
      <c r="J576" s="16"/>
      <c r="K576" s="15"/>
      <c r="L576" s="46"/>
      <c r="M576" s="18" t="str">
        <f>IFERROR(__xludf.DUMMYFUNCTION("IF(J576="""","""",IF(A576=""SELL"",(I576-J576-K576/100)*H576*100, IF(A576=""BUY"",(J576-I576-K576/100)*H576*100, IF(regexmatch(A576,""Ass""),(J576-I576-K576/100)*H576*100, IF(A576=""SDI"",((J576-I576)*H576)-(K576), IF(A576="""",""""))))))"),"")</f>
        <v/>
      </c>
      <c r="N576" s="19" t="str">
        <f t="shared" si="1"/>
        <v/>
      </c>
      <c r="O576" s="20" t="str">
        <f t="shared" si="2"/>
        <v/>
      </c>
      <c r="P576" s="21" t="str">
        <f t="shared" si="3"/>
        <v/>
      </c>
      <c r="Q576" s="22" t="str">
        <f t="shared" si="4"/>
        <v/>
      </c>
      <c r="R576" s="23"/>
    </row>
    <row r="577">
      <c r="A577" s="44"/>
      <c r="B577" s="43"/>
      <c r="C577" s="43"/>
      <c r="D577" s="43"/>
      <c r="E577" s="43"/>
      <c r="F577" s="44"/>
      <c r="G577" s="47"/>
      <c r="H577" s="24"/>
      <c r="I577" s="28"/>
      <c r="J577" s="28"/>
      <c r="K577" s="27"/>
      <c r="L577" s="47"/>
      <c r="M577" s="30" t="str">
        <f>IFERROR(__xludf.DUMMYFUNCTION("IF(J577="""","""",IF(A577=""SELL"",(I577-J577-K577/100)*H577*100, IF(A577=""BUY"",(J577-I577-K577/100)*H577*100, IF(regexmatch(A577,""Ass""),(J577-I577-K577/100)*H577*100, IF(A577=""SDI"",((J577-I577)*H577)-(K577), IF(A577="""",""""))))))"),"")</f>
        <v/>
      </c>
      <c r="N577" s="31" t="str">
        <f t="shared" si="1"/>
        <v/>
      </c>
      <c r="O577" s="32" t="str">
        <f t="shared" si="2"/>
        <v/>
      </c>
      <c r="P577" s="33" t="str">
        <f t="shared" si="3"/>
        <v/>
      </c>
      <c r="Q577" s="34" t="str">
        <f t="shared" si="4"/>
        <v/>
      </c>
      <c r="R577" s="39"/>
    </row>
    <row r="578">
      <c r="A578" s="40"/>
      <c r="B578" s="13"/>
      <c r="C578" s="13"/>
      <c r="D578" s="13"/>
      <c r="E578" s="13"/>
      <c r="F578" s="40"/>
      <c r="G578" s="46"/>
      <c r="H578" s="11"/>
      <c r="I578" s="16"/>
      <c r="J578" s="16"/>
      <c r="K578" s="15"/>
      <c r="L578" s="46"/>
      <c r="M578" s="18" t="str">
        <f>IFERROR(__xludf.DUMMYFUNCTION("IF(J578="""","""",IF(A578=""SELL"",(I578-J578-K578/100)*H578*100, IF(A578=""BUY"",(J578-I578-K578/100)*H578*100, IF(regexmatch(A578,""Ass""),(J578-I578-K578/100)*H578*100, IF(A578=""SDI"",((J578-I578)*H578)-(K578), IF(A578="""",""""))))))"),"")</f>
        <v/>
      </c>
      <c r="N578" s="19" t="str">
        <f t="shared" si="1"/>
        <v/>
      </c>
      <c r="O578" s="20" t="str">
        <f t="shared" si="2"/>
        <v/>
      </c>
      <c r="P578" s="21" t="str">
        <f t="shared" si="3"/>
        <v/>
      </c>
      <c r="Q578" s="22" t="str">
        <f t="shared" si="4"/>
        <v/>
      </c>
      <c r="R578" s="23"/>
    </row>
    <row r="579">
      <c r="A579" s="44"/>
      <c r="B579" s="43"/>
      <c r="C579" s="43"/>
      <c r="D579" s="43"/>
      <c r="E579" s="43"/>
      <c r="F579" s="44"/>
      <c r="G579" s="47"/>
      <c r="H579" s="24"/>
      <c r="I579" s="28"/>
      <c r="J579" s="28"/>
      <c r="K579" s="27"/>
      <c r="L579" s="47"/>
      <c r="M579" s="30" t="str">
        <f>IFERROR(__xludf.DUMMYFUNCTION("IF(J579="""","""",IF(A579=""SELL"",(I579-J579-K579/100)*H579*100, IF(A579=""BUY"",(J579-I579-K579/100)*H579*100, IF(regexmatch(A579,""Ass""),(J579-I579-K579/100)*H579*100, IF(A579=""SDI"",((J579-I579)*H579)-(K579), IF(A579="""",""""))))))"),"")</f>
        <v/>
      </c>
      <c r="N579" s="31" t="str">
        <f t="shared" si="1"/>
        <v/>
      </c>
      <c r="O579" s="32" t="str">
        <f t="shared" si="2"/>
        <v/>
      </c>
      <c r="P579" s="33" t="str">
        <f t="shared" si="3"/>
        <v/>
      </c>
      <c r="Q579" s="34" t="str">
        <f t="shared" si="4"/>
        <v/>
      </c>
      <c r="R579" s="39"/>
    </row>
    <row r="580">
      <c r="A580" s="40"/>
      <c r="B580" s="13"/>
      <c r="C580" s="13"/>
      <c r="D580" s="13"/>
      <c r="E580" s="13"/>
      <c r="F580" s="40"/>
      <c r="G580" s="46"/>
      <c r="H580" s="11"/>
      <c r="I580" s="16"/>
      <c r="J580" s="16"/>
      <c r="K580" s="15"/>
      <c r="L580" s="46"/>
      <c r="M580" s="18" t="str">
        <f>IFERROR(__xludf.DUMMYFUNCTION("IF(J580="""","""",IF(A580=""SELL"",(I580-J580-K580/100)*H580*100, IF(A580=""BUY"",(J580-I580-K580/100)*H580*100, IF(regexmatch(A580,""Ass""),(J580-I580-K580/100)*H580*100, IF(A580=""SDI"",((J580-I580)*H580)-(K580), IF(A580="""",""""))))))"),"")</f>
        <v/>
      </c>
      <c r="N580" s="19" t="str">
        <f t="shared" si="1"/>
        <v/>
      </c>
      <c r="O580" s="20" t="str">
        <f t="shared" si="2"/>
        <v/>
      </c>
      <c r="P580" s="21" t="str">
        <f t="shared" si="3"/>
        <v/>
      </c>
      <c r="Q580" s="22" t="str">
        <f t="shared" si="4"/>
        <v/>
      </c>
      <c r="R580" s="23"/>
    </row>
    <row r="581">
      <c r="A581" s="44"/>
      <c r="B581" s="43"/>
      <c r="C581" s="43"/>
      <c r="D581" s="43"/>
      <c r="E581" s="43"/>
      <c r="F581" s="44"/>
      <c r="G581" s="47"/>
      <c r="H581" s="24"/>
      <c r="I581" s="28"/>
      <c r="J581" s="28"/>
      <c r="K581" s="27"/>
      <c r="L581" s="47"/>
      <c r="M581" s="30" t="str">
        <f>IFERROR(__xludf.DUMMYFUNCTION("IF(J581="""","""",IF(A581=""SELL"",(I581-J581-K581/100)*H581*100, IF(A581=""BUY"",(J581-I581-K581/100)*H581*100, IF(regexmatch(A581,""Ass""),(J581-I581-K581/100)*H581*100, IF(A581=""SDI"",((J581-I581)*H581)-(K581), IF(A581="""",""""))))))"),"")</f>
        <v/>
      </c>
      <c r="N581" s="31" t="str">
        <f t="shared" si="1"/>
        <v/>
      </c>
      <c r="O581" s="32" t="str">
        <f t="shared" si="2"/>
        <v/>
      </c>
      <c r="P581" s="33" t="str">
        <f t="shared" si="3"/>
        <v/>
      </c>
      <c r="Q581" s="34" t="str">
        <f t="shared" si="4"/>
        <v/>
      </c>
      <c r="R581" s="39"/>
    </row>
    <row r="582">
      <c r="A582" s="40"/>
      <c r="B582" s="13"/>
      <c r="C582" s="13"/>
      <c r="D582" s="13"/>
      <c r="E582" s="13"/>
      <c r="F582" s="40"/>
      <c r="G582" s="46"/>
      <c r="H582" s="11"/>
      <c r="I582" s="16"/>
      <c r="J582" s="16"/>
      <c r="K582" s="15"/>
      <c r="L582" s="46"/>
      <c r="M582" s="18" t="str">
        <f>IFERROR(__xludf.DUMMYFUNCTION("IF(J582="""","""",IF(A582=""SELL"",(I582-J582-K582/100)*H582*100, IF(A582=""BUY"",(J582-I582-K582/100)*H582*100, IF(regexmatch(A582,""Ass""),(J582-I582-K582/100)*H582*100, IF(A582=""SDI"",((J582-I582)*H582)-(K582), IF(A582="""",""""))))))"),"")</f>
        <v/>
      </c>
      <c r="N582" s="19" t="str">
        <f t="shared" si="1"/>
        <v/>
      </c>
      <c r="O582" s="20" t="str">
        <f t="shared" si="2"/>
        <v/>
      </c>
      <c r="P582" s="21" t="str">
        <f t="shared" si="3"/>
        <v/>
      </c>
      <c r="Q582" s="22" t="str">
        <f t="shared" si="4"/>
        <v/>
      </c>
      <c r="R582" s="23"/>
    </row>
    <row r="583">
      <c r="A583" s="44"/>
      <c r="B583" s="43"/>
      <c r="C583" s="43"/>
      <c r="D583" s="43"/>
      <c r="E583" s="43"/>
      <c r="F583" s="44"/>
      <c r="G583" s="47"/>
      <c r="H583" s="24"/>
      <c r="I583" s="28"/>
      <c r="J583" s="28"/>
      <c r="K583" s="27"/>
      <c r="L583" s="47"/>
      <c r="M583" s="30" t="str">
        <f>IFERROR(__xludf.DUMMYFUNCTION("IF(J583="""","""",IF(A583=""SELL"",(I583-J583-K583/100)*H583*100, IF(A583=""BUY"",(J583-I583-K583/100)*H583*100, IF(regexmatch(A583,""Ass""),(J583-I583-K583/100)*H583*100, IF(A583=""SDI"",((J583-I583)*H583)-(K583), IF(A583="""",""""))))))"),"")</f>
        <v/>
      </c>
      <c r="N583" s="31" t="str">
        <f t="shared" si="1"/>
        <v/>
      </c>
      <c r="O583" s="32" t="str">
        <f t="shared" si="2"/>
        <v/>
      </c>
      <c r="P583" s="33" t="str">
        <f t="shared" si="3"/>
        <v/>
      </c>
      <c r="Q583" s="34" t="str">
        <f t="shared" si="4"/>
        <v/>
      </c>
      <c r="R583" s="39"/>
    </row>
    <row r="584">
      <c r="A584" s="40"/>
      <c r="B584" s="13"/>
      <c r="C584" s="13"/>
      <c r="D584" s="13"/>
      <c r="E584" s="13"/>
      <c r="F584" s="40"/>
      <c r="G584" s="46"/>
      <c r="H584" s="11"/>
      <c r="I584" s="16"/>
      <c r="J584" s="16"/>
      <c r="K584" s="15"/>
      <c r="L584" s="46"/>
      <c r="M584" s="18" t="str">
        <f>IFERROR(__xludf.DUMMYFUNCTION("IF(J584="""","""",IF(A584=""SELL"",(I584-J584-K584/100)*H584*100, IF(A584=""BUY"",(J584-I584-K584/100)*H584*100, IF(regexmatch(A584,""Ass""),(J584-I584-K584/100)*H584*100, IF(A584=""SDI"",((J584-I584)*H584)-(K584), IF(A584="""",""""))))))"),"")</f>
        <v/>
      </c>
      <c r="N584" s="19" t="str">
        <f t="shared" si="1"/>
        <v/>
      </c>
      <c r="O584" s="20" t="str">
        <f t="shared" si="2"/>
        <v/>
      </c>
      <c r="P584" s="21" t="str">
        <f t="shared" si="3"/>
        <v/>
      </c>
      <c r="Q584" s="22" t="str">
        <f t="shared" si="4"/>
        <v/>
      </c>
      <c r="R584" s="23"/>
    </row>
    <row r="585">
      <c r="A585" s="44"/>
      <c r="B585" s="43"/>
      <c r="C585" s="43"/>
      <c r="D585" s="43"/>
      <c r="E585" s="43"/>
      <c r="F585" s="44"/>
      <c r="G585" s="47"/>
      <c r="H585" s="24"/>
      <c r="I585" s="28"/>
      <c r="J585" s="28"/>
      <c r="K585" s="27"/>
      <c r="L585" s="47"/>
      <c r="M585" s="30" t="str">
        <f>IFERROR(__xludf.DUMMYFUNCTION("IF(J585="""","""",IF(A585=""SELL"",(I585-J585-K585/100)*H585*100, IF(A585=""BUY"",(J585-I585-K585/100)*H585*100, IF(regexmatch(A585,""Ass""),(J585-I585-K585/100)*H585*100, IF(A585=""SDI"",((J585-I585)*H585)-(K585), IF(A585="""",""""))))))"),"")</f>
        <v/>
      </c>
      <c r="N585" s="31" t="str">
        <f t="shared" si="1"/>
        <v/>
      </c>
      <c r="O585" s="32" t="str">
        <f t="shared" si="2"/>
        <v/>
      </c>
      <c r="P585" s="33" t="str">
        <f t="shared" si="3"/>
        <v/>
      </c>
      <c r="Q585" s="34" t="str">
        <f t="shared" si="4"/>
        <v/>
      </c>
      <c r="R585" s="39"/>
    </row>
    <row r="586">
      <c r="A586" s="40"/>
      <c r="B586" s="13"/>
      <c r="C586" s="13"/>
      <c r="D586" s="13"/>
      <c r="E586" s="13"/>
      <c r="F586" s="40"/>
      <c r="G586" s="46"/>
      <c r="H586" s="11"/>
      <c r="I586" s="16"/>
      <c r="J586" s="16"/>
      <c r="K586" s="15"/>
      <c r="L586" s="46"/>
      <c r="M586" s="18" t="str">
        <f>IFERROR(__xludf.DUMMYFUNCTION("IF(J586="""","""",IF(A586=""SELL"",(I586-J586-K586/100)*H586*100, IF(A586=""BUY"",(J586-I586-K586/100)*H586*100, IF(regexmatch(A586,""Ass""),(J586-I586-K586/100)*H586*100, IF(A586=""SDI"",((J586-I586)*H586)-(K586), IF(A586="""",""""))))))"),"")</f>
        <v/>
      </c>
      <c r="N586" s="19" t="str">
        <f t="shared" si="1"/>
        <v/>
      </c>
      <c r="O586" s="20" t="str">
        <f t="shared" si="2"/>
        <v/>
      </c>
      <c r="P586" s="21" t="str">
        <f t="shared" si="3"/>
        <v/>
      </c>
      <c r="Q586" s="22" t="str">
        <f t="shared" si="4"/>
        <v/>
      </c>
      <c r="R586" s="23"/>
    </row>
    <row r="587">
      <c r="A587" s="44"/>
      <c r="B587" s="43"/>
      <c r="C587" s="43"/>
      <c r="D587" s="43"/>
      <c r="E587" s="43"/>
      <c r="F587" s="44"/>
      <c r="G587" s="47"/>
      <c r="H587" s="24"/>
      <c r="I587" s="28"/>
      <c r="J587" s="28"/>
      <c r="K587" s="27"/>
      <c r="L587" s="47"/>
      <c r="M587" s="30" t="str">
        <f>IFERROR(__xludf.DUMMYFUNCTION("IF(J587="""","""",IF(A587=""SELL"",(I587-J587-K587/100)*H587*100, IF(A587=""BUY"",(J587-I587-K587/100)*H587*100, IF(regexmatch(A587,""Ass""),(J587-I587-K587/100)*H587*100, IF(A587=""SDI"",((J587-I587)*H587)-(K587), IF(A587="""",""""))))))"),"")</f>
        <v/>
      </c>
      <c r="N587" s="31" t="str">
        <f t="shared" si="1"/>
        <v/>
      </c>
      <c r="O587" s="32" t="str">
        <f t="shared" si="2"/>
        <v/>
      </c>
      <c r="P587" s="33" t="str">
        <f t="shared" si="3"/>
        <v/>
      </c>
      <c r="Q587" s="34" t="str">
        <f t="shared" si="4"/>
        <v/>
      </c>
      <c r="R587" s="39"/>
    </row>
    <row r="588">
      <c r="A588" s="40"/>
      <c r="B588" s="13"/>
      <c r="C588" s="13"/>
      <c r="D588" s="13"/>
      <c r="E588" s="13"/>
      <c r="F588" s="40"/>
      <c r="G588" s="46"/>
      <c r="H588" s="11"/>
      <c r="I588" s="16"/>
      <c r="J588" s="16"/>
      <c r="K588" s="15"/>
      <c r="L588" s="46"/>
      <c r="M588" s="18" t="str">
        <f>IFERROR(__xludf.DUMMYFUNCTION("IF(J588="""","""",IF(A588=""SELL"",(I588-J588-K588/100)*H588*100, IF(A588=""BUY"",(J588-I588-K588/100)*H588*100, IF(regexmatch(A588,""Ass""),(J588-I588-K588/100)*H588*100, IF(A588=""SDI"",((J588-I588)*H588)-(K588), IF(A588="""",""""))))))"),"")</f>
        <v/>
      </c>
      <c r="N588" s="19" t="str">
        <f t="shared" si="1"/>
        <v/>
      </c>
      <c r="O588" s="20" t="str">
        <f t="shared" si="2"/>
        <v/>
      </c>
      <c r="P588" s="21" t="str">
        <f t="shared" si="3"/>
        <v/>
      </c>
      <c r="Q588" s="22" t="str">
        <f t="shared" si="4"/>
        <v/>
      </c>
      <c r="R588" s="23"/>
    </row>
    <row r="589">
      <c r="A589" s="44"/>
      <c r="B589" s="43"/>
      <c r="C589" s="43"/>
      <c r="D589" s="43"/>
      <c r="E589" s="43"/>
      <c r="F589" s="44"/>
      <c r="G589" s="47"/>
      <c r="H589" s="24"/>
      <c r="I589" s="28"/>
      <c r="J589" s="28"/>
      <c r="K589" s="27"/>
      <c r="L589" s="47"/>
      <c r="M589" s="30" t="str">
        <f>IFERROR(__xludf.DUMMYFUNCTION("IF(J589="""","""",IF(A589=""SELL"",(I589-J589-K589/100)*H589*100, IF(A589=""BUY"",(J589-I589-K589/100)*H589*100, IF(regexmatch(A589,""Ass""),(J589-I589-K589/100)*H589*100, IF(A589=""SDI"",((J589-I589)*H589)-(K589), IF(A589="""",""""))))))"),"")</f>
        <v/>
      </c>
      <c r="N589" s="31" t="str">
        <f t="shared" si="1"/>
        <v/>
      </c>
      <c r="O589" s="32" t="str">
        <f t="shared" si="2"/>
        <v/>
      </c>
      <c r="P589" s="33" t="str">
        <f t="shared" si="3"/>
        <v/>
      </c>
      <c r="Q589" s="34" t="str">
        <f t="shared" si="4"/>
        <v/>
      </c>
      <c r="R589" s="39"/>
    </row>
    <row r="590">
      <c r="A590" s="40"/>
      <c r="B590" s="13"/>
      <c r="C590" s="13"/>
      <c r="D590" s="13"/>
      <c r="E590" s="13"/>
      <c r="F590" s="40"/>
      <c r="G590" s="46"/>
      <c r="H590" s="11"/>
      <c r="I590" s="16"/>
      <c r="J590" s="16"/>
      <c r="K590" s="15"/>
      <c r="L590" s="46"/>
      <c r="M590" s="18" t="str">
        <f>IFERROR(__xludf.DUMMYFUNCTION("IF(J590="""","""",IF(A590=""SELL"",(I590-J590-K590/100)*H590*100, IF(A590=""BUY"",(J590-I590-K590/100)*H590*100, IF(regexmatch(A590,""Ass""),(J590-I590-K590/100)*H590*100, IF(A590=""SDI"",((J590-I590)*H590)-(K590), IF(A590="""",""""))))))"),"")</f>
        <v/>
      </c>
      <c r="N590" s="19" t="str">
        <f t="shared" si="1"/>
        <v/>
      </c>
      <c r="O590" s="20" t="str">
        <f t="shared" si="2"/>
        <v/>
      </c>
      <c r="P590" s="21" t="str">
        <f t="shared" si="3"/>
        <v/>
      </c>
      <c r="Q590" s="22" t="str">
        <f t="shared" si="4"/>
        <v/>
      </c>
      <c r="R590" s="23"/>
    </row>
    <row r="591">
      <c r="A591" s="44"/>
      <c r="B591" s="43"/>
      <c r="C591" s="43"/>
      <c r="D591" s="43"/>
      <c r="E591" s="43"/>
      <c r="F591" s="44"/>
      <c r="G591" s="47"/>
      <c r="H591" s="24"/>
      <c r="I591" s="28"/>
      <c r="J591" s="28"/>
      <c r="K591" s="27"/>
      <c r="L591" s="47"/>
      <c r="M591" s="30" t="str">
        <f>IFERROR(__xludf.DUMMYFUNCTION("IF(J591="""","""",IF(A591=""SELL"",(I591-J591-K591/100)*H591*100, IF(A591=""BUY"",(J591-I591-K591/100)*H591*100, IF(regexmatch(A591,""Ass""),(J591-I591-K591/100)*H591*100, IF(A591=""SDI"",((J591-I591)*H591)-(K591), IF(A591="""",""""))))))"),"")</f>
        <v/>
      </c>
      <c r="N591" s="31" t="str">
        <f t="shared" si="1"/>
        <v/>
      </c>
      <c r="O591" s="32" t="str">
        <f t="shared" si="2"/>
        <v/>
      </c>
      <c r="P591" s="33" t="str">
        <f t="shared" si="3"/>
        <v/>
      </c>
      <c r="Q591" s="34" t="str">
        <f t="shared" si="4"/>
        <v/>
      </c>
      <c r="R591" s="39"/>
    </row>
    <row r="592">
      <c r="A592" s="40"/>
      <c r="B592" s="13"/>
      <c r="C592" s="13"/>
      <c r="D592" s="13"/>
      <c r="E592" s="13"/>
      <c r="F592" s="40"/>
      <c r="G592" s="46"/>
      <c r="H592" s="11"/>
      <c r="I592" s="16"/>
      <c r="J592" s="16"/>
      <c r="K592" s="15"/>
      <c r="L592" s="46"/>
      <c r="M592" s="18" t="str">
        <f>IFERROR(__xludf.DUMMYFUNCTION("IF(J592="""","""",IF(A592=""SELL"",(I592-J592-K592/100)*H592*100, IF(A592=""BUY"",(J592-I592-K592/100)*H592*100, IF(regexmatch(A592,""Ass""),(J592-I592-K592/100)*H592*100, IF(A592=""SDI"",((J592-I592)*H592)-(K592), IF(A592="""",""""))))))"),"")</f>
        <v/>
      </c>
      <c r="N592" s="19" t="str">
        <f t="shared" si="1"/>
        <v/>
      </c>
      <c r="O592" s="20" t="str">
        <f t="shared" si="2"/>
        <v/>
      </c>
      <c r="P592" s="21" t="str">
        <f t="shared" si="3"/>
        <v/>
      </c>
      <c r="Q592" s="22" t="str">
        <f t="shared" si="4"/>
        <v/>
      </c>
      <c r="R592" s="23"/>
    </row>
    <row r="593">
      <c r="A593" s="44"/>
      <c r="B593" s="43"/>
      <c r="C593" s="43"/>
      <c r="D593" s="43"/>
      <c r="E593" s="43"/>
      <c r="F593" s="44"/>
      <c r="G593" s="47"/>
      <c r="H593" s="24"/>
      <c r="I593" s="28"/>
      <c r="J593" s="28"/>
      <c r="K593" s="27"/>
      <c r="L593" s="47"/>
      <c r="M593" s="30" t="str">
        <f>IFERROR(__xludf.DUMMYFUNCTION("IF(J593="""","""",IF(A593=""SELL"",(I593-J593-K593/100)*H593*100, IF(A593=""BUY"",(J593-I593-K593/100)*H593*100, IF(regexmatch(A593,""Ass""),(J593-I593-K593/100)*H593*100, IF(A593=""SDI"",((J593-I593)*H593)-(K593), IF(A593="""",""""))))))"),"")</f>
        <v/>
      </c>
      <c r="N593" s="31" t="str">
        <f t="shared" si="1"/>
        <v/>
      </c>
      <c r="O593" s="32" t="str">
        <f t="shared" si="2"/>
        <v/>
      </c>
      <c r="P593" s="33" t="str">
        <f t="shared" si="3"/>
        <v/>
      </c>
      <c r="Q593" s="34" t="str">
        <f t="shared" si="4"/>
        <v/>
      </c>
      <c r="R593" s="39"/>
    </row>
    <row r="594">
      <c r="A594" s="40"/>
      <c r="B594" s="13"/>
      <c r="C594" s="13"/>
      <c r="D594" s="13"/>
      <c r="E594" s="13"/>
      <c r="F594" s="40"/>
      <c r="G594" s="46"/>
      <c r="H594" s="11"/>
      <c r="I594" s="16"/>
      <c r="J594" s="16"/>
      <c r="K594" s="15"/>
      <c r="L594" s="46"/>
      <c r="M594" s="18" t="str">
        <f>IFERROR(__xludf.DUMMYFUNCTION("IF(J594="""","""",IF(A594=""SELL"",(I594-J594-K594/100)*H594*100, IF(A594=""BUY"",(J594-I594-K594/100)*H594*100, IF(regexmatch(A594,""Ass""),(J594-I594-K594/100)*H594*100, IF(A594=""SDI"",((J594-I594)*H594)-(K594), IF(A594="""",""""))))))"),"")</f>
        <v/>
      </c>
      <c r="N594" s="19" t="str">
        <f t="shared" si="1"/>
        <v/>
      </c>
      <c r="O594" s="20" t="str">
        <f t="shared" si="2"/>
        <v/>
      </c>
      <c r="P594" s="21" t="str">
        <f t="shared" si="3"/>
        <v/>
      </c>
      <c r="Q594" s="22" t="str">
        <f t="shared" si="4"/>
        <v/>
      </c>
      <c r="R594" s="23"/>
    </row>
    <row r="595">
      <c r="A595" s="44"/>
      <c r="B595" s="43"/>
      <c r="C595" s="43"/>
      <c r="D595" s="43"/>
      <c r="E595" s="43"/>
      <c r="F595" s="44"/>
      <c r="G595" s="47"/>
      <c r="H595" s="24"/>
      <c r="I595" s="28"/>
      <c r="J595" s="28"/>
      <c r="K595" s="27"/>
      <c r="L595" s="47"/>
      <c r="M595" s="30" t="str">
        <f>IFERROR(__xludf.DUMMYFUNCTION("IF(J595="""","""",IF(A595=""SELL"",(I595-J595-K595/100)*H595*100, IF(A595=""BUY"",(J595-I595-K595/100)*H595*100, IF(regexmatch(A595,""Ass""),(J595-I595-K595/100)*H595*100, IF(A595=""SDI"",((J595-I595)*H595)-(K595), IF(A595="""",""""))))))"),"")</f>
        <v/>
      </c>
      <c r="N595" s="31" t="str">
        <f t="shared" si="1"/>
        <v/>
      </c>
      <c r="O595" s="32" t="str">
        <f t="shared" si="2"/>
        <v/>
      </c>
      <c r="P595" s="33" t="str">
        <f t="shared" si="3"/>
        <v/>
      </c>
      <c r="Q595" s="34" t="str">
        <f t="shared" si="4"/>
        <v/>
      </c>
      <c r="R595" s="39"/>
    </row>
    <row r="596">
      <c r="A596" s="40"/>
      <c r="B596" s="13"/>
      <c r="C596" s="13"/>
      <c r="D596" s="13"/>
      <c r="E596" s="13"/>
      <c r="F596" s="40"/>
      <c r="G596" s="46"/>
      <c r="H596" s="11"/>
      <c r="I596" s="16"/>
      <c r="J596" s="16"/>
      <c r="K596" s="15"/>
      <c r="L596" s="46"/>
      <c r="M596" s="18" t="str">
        <f>IFERROR(__xludf.DUMMYFUNCTION("IF(J596="""","""",IF(A596=""SELL"",(I596-J596-K596/100)*H596*100, IF(A596=""BUY"",(J596-I596-K596/100)*H596*100, IF(regexmatch(A596,""Ass""),(J596-I596-K596/100)*H596*100, IF(A596=""SDI"",((J596-I596)*H596)-(K596), IF(A596="""",""""))))))"),"")</f>
        <v/>
      </c>
      <c r="N596" s="19" t="str">
        <f t="shared" si="1"/>
        <v/>
      </c>
      <c r="O596" s="20" t="str">
        <f t="shared" si="2"/>
        <v/>
      </c>
      <c r="P596" s="21" t="str">
        <f t="shared" si="3"/>
        <v/>
      </c>
      <c r="Q596" s="22" t="str">
        <f t="shared" si="4"/>
        <v/>
      </c>
      <c r="R596" s="23"/>
    </row>
    <row r="597">
      <c r="A597" s="44"/>
      <c r="B597" s="43"/>
      <c r="C597" s="43"/>
      <c r="D597" s="43"/>
      <c r="E597" s="43"/>
      <c r="F597" s="44"/>
      <c r="G597" s="47"/>
      <c r="H597" s="24"/>
      <c r="I597" s="28"/>
      <c r="J597" s="28"/>
      <c r="K597" s="27"/>
      <c r="L597" s="47"/>
      <c r="M597" s="30" t="str">
        <f>IFERROR(__xludf.DUMMYFUNCTION("IF(J597="""","""",IF(A597=""SELL"",(I597-J597-K597/100)*H597*100, IF(A597=""BUY"",(J597-I597-K597/100)*H597*100, IF(regexmatch(A597,""Ass""),(J597-I597-K597/100)*H597*100, IF(A597=""SDI"",((J597-I597)*H597)-(K597), IF(A597="""",""""))))))"),"")</f>
        <v/>
      </c>
      <c r="N597" s="31" t="str">
        <f t="shared" si="1"/>
        <v/>
      </c>
      <c r="O597" s="32" t="str">
        <f t="shared" si="2"/>
        <v/>
      </c>
      <c r="P597" s="33" t="str">
        <f t="shared" si="3"/>
        <v/>
      </c>
      <c r="Q597" s="34" t="str">
        <f t="shared" si="4"/>
        <v/>
      </c>
      <c r="R597" s="39"/>
    </row>
    <row r="598">
      <c r="A598" s="40"/>
      <c r="B598" s="13"/>
      <c r="C598" s="13"/>
      <c r="D598" s="13"/>
      <c r="E598" s="13"/>
      <c r="F598" s="40"/>
      <c r="G598" s="46"/>
      <c r="H598" s="11"/>
      <c r="I598" s="16"/>
      <c r="J598" s="16"/>
      <c r="K598" s="15"/>
      <c r="L598" s="46"/>
      <c r="M598" s="18" t="str">
        <f>IFERROR(__xludf.DUMMYFUNCTION("IF(J598="""","""",IF(A598=""SELL"",(I598-J598-K598/100)*H598*100, IF(A598=""BUY"",(J598-I598-K598/100)*H598*100, IF(regexmatch(A598,""Ass""),(J598-I598-K598/100)*H598*100, IF(A598=""SDI"",((J598-I598)*H598)-(K598), IF(A598="""",""""))))))"),"")</f>
        <v/>
      </c>
      <c r="N598" s="19" t="str">
        <f t="shared" si="1"/>
        <v/>
      </c>
      <c r="O598" s="20" t="str">
        <f t="shared" si="2"/>
        <v/>
      </c>
      <c r="P598" s="21" t="str">
        <f t="shared" si="3"/>
        <v/>
      </c>
      <c r="Q598" s="22" t="str">
        <f t="shared" si="4"/>
        <v/>
      </c>
      <c r="R598" s="23"/>
    </row>
    <row r="599">
      <c r="A599" s="44"/>
      <c r="B599" s="43"/>
      <c r="C599" s="43"/>
      <c r="D599" s="43"/>
      <c r="E599" s="43"/>
      <c r="F599" s="44"/>
      <c r="G599" s="47"/>
      <c r="H599" s="24"/>
      <c r="I599" s="28"/>
      <c r="J599" s="28"/>
      <c r="K599" s="27"/>
      <c r="L599" s="47"/>
      <c r="M599" s="30" t="str">
        <f>IFERROR(__xludf.DUMMYFUNCTION("IF(J599="""","""",IF(A599=""SELL"",(I599-J599-K599/100)*H599*100, IF(A599=""BUY"",(J599-I599-K599/100)*H599*100, IF(regexmatch(A599,""Ass""),(J599-I599-K599/100)*H599*100, IF(A599=""SDI"",((J599-I599)*H599)-(K599), IF(A599="""",""""))))))"),"")</f>
        <v/>
      </c>
      <c r="N599" s="31" t="str">
        <f t="shared" si="1"/>
        <v/>
      </c>
      <c r="O599" s="32" t="str">
        <f t="shared" si="2"/>
        <v/>
      </c>
      <c r="P599" s="33" t="str">
        <f t="shared" si="3"/>
        <v/>
      </c>
      <c r="Q599" s="34" t="str">
        <f t="shared" si="4"/>
        <v/>
      </c>
      <c r="R599" s="39"/>
    </row>
    <row r="600">
      <c r="A600" s="40"/>
      <c r="B600" s="13"/>
      <c r="C600" s="13"/>
      <c r="D600" s="13"/>
      <c r="E600" s="13"/>
      <c r="F600" s="40"/>
      <c r="G600" s="46"/>
      <c r="H600" s="11"/>
      <c r="I600" s="16"/>
      <c r="J600" s="16"/>
      <c r="K600" s="15"/>
      <c r="L600" s="46"/>
      <c r="M600" s="18" t="str">
        <f>IFERROR(__xludf.DUMMYFUNCTION("IF(J600="""","""",IF(A600=""SELL"",(I600-J600-K600/100)*H600*100, IF(A600=""BUY"",(J600-I600-K600/100)*H600*100, IF(regexmatch(A600,""Ass""),(J600-I600-K600/100)*H600*100, IF(A600=""SDI"",((J600-I600)*H600)-(K600), IF(A600="""",""""))))))"),"")</f>
        <v/>
      </c>
      <c r="N600" s="19" t="str">
        <f t="shared" si="1"/>
        <v/>
      </c>
      <c r="O600" s="20" t="str">
        <f t="shared" si="2"/>
        <v/>
      </c>
      <c r="P600" s="21" t="str">
        <f t="shared" si="3"/>
        <v/>
      </c>
      <c r="Q600" s="22" t="str">
        <f t="shared" si="4"/>
        <v/>
      </c>
      <c r="R600" s="23"/>
    </row>
    <row r="601">
      <c r="A601" s="44"/>
      <c r="B601" s="43"/>
      <c r="C601" s="43"/>
      <c r="D601" s="43"/>
      <c r="E601" s="43"/>
      <c r="F601" s="44"/>
      <c r="G601" s="47"/>
      <c r="H601" s="24"/>
      <c r="I601" s="28"/>
      <c r="J601" s="28"/>
      <c r="K601" s="27"/>
      <c r="L601" s="47"/>
      <c r="M601" s="30" t="str">
        <f>IFERROR(__xludf.DUMMYFUNCTION("IF(J601="""","""",IF(A601=""SELL"",(I601-J601-K601/100)*H601*100, IF(A601=""BUY"",(J601-I601-K601/100)*H601*100, IF(regexmatch(A601,""Ass""),(J601-I601-K601/100)*H601*100, IF(A601=""SDI"",((J601-I601)*H601)-(K601), IF(A601="""",""""))))))"),"")</f>
        <v/>
      </c>
      <c r="N601" s="31" t="str">
        <f t="shared" si="1"/>
        <v/>
      </c>
      <c r="O601" s="32" t="str">
        <f t="shared" si="2"/>
        <v/>
      </c>
      <c r="P601" s="33" t="str">
        <f t="shared" si="3"/>
        <v/>
      </c>
      <c r="Q601" s="34" t="str">
        <f t="shared" si="4"/>
        <v/>
      </c>
      <c r="R601" s="39"/>
    </row>
    <row r="602">
      <c r="A602" s="40"/>
      <c r="B602" s="13"/>
      <c r="C602" s="13"/>
      <c r="D602" s="13"/>
      <c r="E602" s="13"/>
      <c r="F602" s="40"/>
      <c r="G602" s="46"/>
      <c r="H602" s="11"/>
      <c r="I602" s="16"/>
      <c r="J602" s="16"/>
      <c r="K602" s="15"/>
      <c r="L602" s="46"/>
      <c r="M602" s="18" t="str">
        <f>IFERROR(__xludf.DUMMYFUNCTION("IF(J602="""","""",IF(A602=""SELL"",(I602-J602-K602/100)*H602*100, IF(A602=""BUY"",(J602-I602-K602/100)*H602*100, IF(regexmatch(A602,""Ass""),(J602-I602-K602/100)*H602*100, IF(A602=""SDI"",((J602-I602)*H602)-(K602), IF(A602="""",""""))))))"),"")</f>
        <v/>
      </c>
      <c r="N602" s="19" t="str">
        <f t="shared" si="1"/>
        <v/>
      </c>
      <c r="O602" s="20" t="str">
        <f t="shared" si="2"/>
        <v/>
      </c>
      <c r="P602" s="21" t="str">
        <f t="shared" si="3"/>
        <v/>
      </c>
      <c r="Q602" s="22" t="str">
        <f t="shared" si="4"/>
        <v/>
      </c>
      <c r="R602" s="23"/>
    </row>
    <row r="603">
      <c r="A603" s="44"/>
      <c r="B603" s="43"/>
      <c r="C603" s="43"/>
      <c r="D603" s="43"/>
      <c r="E603" s="43"/>
      <c r="F603" s="44"/>
      <c r="G603" s="47"/>
      <c r="H603" s="24"/>
      <c r="I603" s="28"/>
      <c r="J603" s="28"/>
      <c r="K603" s="27"/>
      <c r="L603" s="47"/>
      <c r="M603" s="30" t="str">
        <f>IFERROR(__xludf.DUMMYFUNCTION("IF(J603="""","""",IF(A603=""SELL"",(I603-J603-K603/100)*H603*100, IF(A603=""BUY"",(J603-I603-K603/100)*H603*100, IF(regexmatch(A603,""Ass""),(J603-I603-K603/100)*H603*100, IF(A603=""SDI"",((J603-I603)*H603)-(K603), IF(A603="""",""""))))))"),"")</f>
        <v/>
      </c>
      <c r="N603" s="31" t="str">
        <f t="shared" si="1"/>
        <v/>
      </c>
      <c r="O603" s="32" t="str">
        <f t="shared" si="2"/>
        <v/>
      </c>
      <c r="P603" s="33" t="str">
        <f t="shared" si="3"/>
        <v/>
      </c>
      <c r="Q603" s="34" t="str">
        <f t="shared" si="4"/>
        <v/>
      </c>
      <c r="R603" s="39"/>
    </row>
    <row r="604">
      <c r="A604" s="40"/>
      <c r="B604" s="13"/>
      <c r="C604" s="13"/>
      <c r="D604" s="13"/>
      <c r="E604" s="13"/>
      <c r="F604" s="40"/>
      <c r="G604" s="46"/>
      <c r="H604" s="11"/>
      <c r="I604" s="16"/>
      <c r="J604" s="16"/>
      <c r="K604" s="15"/>
      <c r="L604" s="46"/>
      <c r="M604" s="18" t="str">
        <f>IFERROR(__xludf.DUMMYFUNCTION("IF(J604="""","""",IF(A604=""SELL"",(I604-J604-K604/100)*H604*100, IF(A604=""BUY"",(J604-I604-K604/100)*H604*100, IF(regexmatch(A604,""Ass""),(J604-I604-K604/100)*H604*100, IF(A604=""SDI"",((J604-I604)*H604)-(K604), IF(A604="""",""""))))))"),"")</f>
        <v/>
      </c>
      <c r="N604" s="19" t="str">
        <f t="shared" si="1"/>
        <v/>
      </c>
      <c r="O604" s="20" t="str">
        <f t="shared" si="2"/>
        <v/>
      </c>
      <c r="P604" s="21" t="str">
        <f t="shared" si="3"/>
        <v/>
      </c>
      <c r="Q604" s="22" t="str">
        <f t="shared" si="4"/>
        <v/>
      </c>
      <c r="R604" s="23"/>
    </row>
    <row r="605">
      <c r="A605" s="44"/>
      <c r="B605" s="43"/>
      <c r="C605" s="43"/>
      <c r="D605" s="43"/>
      <c r="E605" s="43"/>
      <c r="F605" s="44"/>
      <c r="G605" s="47"/>
      <c r="H605" s="24"/>
      <c r="I605" s="28"/>
      <c r="J605" s="28"/>
      <c r="K605" s="27"/>
      <c r="L605" s="47"/>
      <c r="M605" s="30" t="str">
        <f>IFERROR(__xludf.DUMMYFUNCTION("IF(J605="""","""",IF(A605=""SELL"",(I605-J605-K605/100)*H605*100, IF(A605=""BUY"",(J605-I605-K605/100)*H605*100, IF(regexmatch(A605,""Ass""),(J605-I605-K605/100)*H605*100, IF(A605=""SDI"",((J605-I605)*H605)-(K605), IF(A605="""",""""))))))"),"")</f>
        <v/>
      </c>
      <c r="N605" s="31" t="str">
        <f t="shared" si="1"/>
        <v/>
      </c>
      <c r="O605" s="32" t="str">
        <f t="shared" si="2"/>
        <v/>
      </c>
      <c r="P605" s="33" t="str">
        <f t="shared" si="3"/>
        <v/>
      </c>
      <c r="Q605" s="34" t="str">
        <f t="shared" si="4"/>
        <v/>
      </c>
      <c r="R605" s="39"/>
    </row>
    <row r="606">
      <c r="A606" s="40"/>
      <c r="B606" s="13"/>
      <c r="C606" s="13"/>
      <c r="D606" s="13"/>
      <c r="E606" s="13"/>
      <c r="F606" s="40"/>
      <c r="G606" s="46"/>
      <c r="H606" s="11"/>
      <c r="I606" s="16"/>
      <c r="J606" s="16"/>
      <c r="K606" s="15"/>
      <c r="L606" s="46"/>
      <c r="M606" s="18" t="str">
        <f>IFERROR(__xludf.DUMMYFUNCTION("IF(J606="""","""",IF(A606=""SELL"",(I606-J606-K606/100)*H606*100, IF(A606=""BUY"",(J606-I606-K606/100)*H606*100, IF(regexmatch(A606,""Ass""),(J606-I606-K606/100)*H606*100, IF(A606=""SDI"",((J606-I606)*H606)-(K606), IF(A606="""",""""))))))"),"")</f>
        <v/>
      </c>
      <c r="N606" s="19" t="str">
        <f t="shared" si="1"/>
        <v/>
      </c>
      <c r="O606" s="20" t="str">
        <f t="shared" si="2"/>
        <v/>
      </c>
      <c r="P606" s="21" t="str">
        <f t="shared" si="3"/>
        <v/>
      </c>
      <c r="Q606" s="22" t="str">
        <f t="shared" si="4"/>
        <v/>
      </c>
      <c r="R606" s="23"/>
    </row>
    <row r="607">
      <c r="A607" s="44"/>
      <c r="B607" s="43"/>
      <c r="C607" s="43"/>
      <c r="D607" s="43"/>
      <c r="E607" s="43"/>
      <c r="F607" s="44"/>
      <c r="G607" s="47"/>
      <c r="H607" s="24"/>
      <c r="I607" s="28"/>
      <c r="J607" s="28"/>
      <c r="K607" s="27"/>
      <c r="L607" s="47"/>
      <c r="M607" s="30" t="str">
        <f>IFERROR(__xludf.DUMMYFUNCTION("IF(J607="""","""",IF(A607=""SELL"",(I607-J607-K607/100)*H607*100, IF(A607=""BUY"",(J607-I607-K607/100)*H607*100, IF(regexmatch(A607,""Ass""),(J607-I607-K607/100)*H607*100, IF(A607=""SDI"",((J607-I607)*H607)-(K607), IF(A607="""",""""))))))"),"")</f>
        <v/>
      </c>
      <c r="N607" s="31" t="str">
        <f t="shared" si="1"/>
        <v/>
      </c>
      <c r="O607" s="32" t="str">
        <f t="shared" si="2"/>
        <v/>
      </c>
      <c r="P607" s="33" t="str">
        <f t="shared" si="3"/>
        <v/>
      </c>
      <c r="Q607" s="34" t="str">
        <f t="shared" si="4"/>
        <v/>
      </c>
      <c r="R607" s="39"/>
    </row>
    <row r="608">
      <c r="A608" s="40"/>
      <c r="B608" s="13"/>
      <c r="C608" s="13"/>
      <c r="D608" s="13"/>
      <c r="E608" s="13"/>
      <c r="F608" s="40"/>
      <c r="G608" s="46"/>
      <c r="H608" s="11"/>
      <c r="I608" s="16"/>
      <c r="J608" s="16"/>
      <c r="K608" s="15"/>
      <c r="L608" s="46"/>
      <c r="M608" s="18" t="str">
        <f>IFERROR(__xludf.DUMMYFUNCTION("IF(J608="""","""",IF(A608=""SELL"",(I608-J608-K608/100)*H608*100, IF(A608=""BUY"",(J608-I608-K608/100)*H608*100, IF(regexmatch(A608,""Ass""),(J608-I608-K608/100)*H608*100, IF(A608=""SDI"",((J608-I608)*H608)-(K608), IF(A608="""",""""))))))"),"")</f>
        <v/>
      </c>
      <c r="N608" s="19" t="str">
        <f t="shared" si="1"/>
        <v/>
      </c>
      <c r="O608" s="20" t="str">
        <f t="shared" si="2"/>
        <v/>
      </c>
      <c r="P608" s="21" t="str">
        <f t="shared" si="3"/>
        <v/>
      </c>
      <c r="Q608" s="22" t="str">
        <f t="shared" si="4"/>
        <v/>
      </c>
      <c r="R608" s="23"/>
    </row>
    <row r="609">
      <c r="A609" s="44"/>
      <c r="B609" s="43"/>
      <c r="C609" s="43"/>
      <c r="D609" s="43"/>
      <c r="E609" s="43"/>
      <c r="F609" s="44"/>
      <c r="G609" s="47"/>
      <c r="H609" s="24"/>
      <c r="I609" s="28"/>
      <c r="J609" s="28"/>
      <c r="K609" s="27"/>
      <c r="L609" s="47"/>
      <c r="M609" s="30" t="str">
        <f>IFERROR(__xludf.DUMMYFUNCTION("IF(J609="""","""",IF(A609=""SELL"",(I609-J609-K609/100)*H609*100, IF(A609=""BUY"",(J609-I609-K609/100)*H609*100, IF(regexmatch(A609,""Ass""),(J609-I609-K609/100)*H609*100, IF(A609=""SDI"",((J609-I609)*H609)-(K609), IF(A609="""",""""))))))"),"")</f>
        <v/>
      </c>
      <c r="N609" s="31" t="str">
        <f t="shared" si="1"/>
        <v/>
      </c>
      <c r="O609" s="32" t="str">
        <f t="shared" si="2"/>
        <v/>
      </c>
      <c r="P609" s="33" t="str">
        <f t="shared" si="3"/>
        <v/>
      </c>
      <c r="Q609" s="34" t="str">
        <f t="shared" si="4"/>
        <v/>
      </c>
      <c r="R609" s="39"/>
    </row>
    <row r="610">
      <c r="A610" s="40"/>
      <c r="B610" s="13"/>
      <c r="C610" s="13"/>
      <c r="D610" s="13"/>
      <c r="E610" s="13"/>
      <c r="F610" s="40"/>
      <c r="G610" s="46"/>
      <c r="H610" s="11"/>
      <c r="I610" s="16"/>
      <c r="J610" s="16"/>
      <c r="K610" s="15"/>
      <c r="L610" s="46"/>
      <c r="M610" s="18" t="str">
        <f>IFERROR(__xludf.DUMMYFUNCTION("IF(J610="""","""",IF(A610=""SELL"",(I610-J610-K610/100)*H610*100, IF(A610=""BUY"",(J610-I610-K610/100)*H610*100, IF(regexmatch(A610,""Ass""),(J610-I610-K610/100)*H610*100, IF(A610=""SDI"",((J610-I610)*H610)-(K610), IF(A610="""",""""))))))"),"")</f>
        <v/>
      </c>
      <c r="N610" s="19" t="str">
        <f t="shared" si="1"/>
        <v/>
      </c>
      <c r="O610" s="20" t="str">
        <f t="shared" si="2"/>
        <v/>
      </c>
      <c r="P610" s="21" t="str">
        <f t="shared" si="3"/>
        <v/>
      </c>
      <c r="Q610" s="22" t="str">
        <f t="shared" si="4"/>
        <v/>
      </c>
      <c r="R610" s="23"/>
    </row>
    <row r="611">
      <c r="A611" s="44"/>
      <c r="B611" s="43"/>
      <c r="C611" s="43"/>
      <c r="D611" s="43"/>
      <c r="E611" s="43"/>
      <c r="F611" s="44"/>
      <c r="G611" s="47"/>
      <c r="H611" s="24"/>
      <c r="I611" s="28"/>
      <c r="J611" s="28"/>
      <c r="K611" s="27"/>
      <c r="L611" s="47"/>
      <c r="M611" s="30" t="str">
        <f>IFERROR(__xludf.DUMMYFUNCTION("IF(J611="""","""",IF(A611=""SELL"",(I611-J611-K611/100)*H611*100, IF(A611=""BUY"",(J611-I611-K611/100)*H611*100, IF(regexmatch(A611,""Ass""),(J611-I611-K611/100)*H611*100, IF(A611=""SDI"",((J611-I611)*H611)-(K611), IF(A611="""",""""))))))"),"")</f>
        <v/>
      </c>
      <c r="N611" s="31" t="str">
        <f t="shared" si="1"/>
        <v/>
      </c>
      <c r="O611" s="32" t="str">
        <f t="shared" si="2"/>
        <v/>
      </c>
      <c r="P611" s="33" t="str">
        <f t="shared" si="3"/>
        <v/>
      </c>
      <c r="Q611" s="34" t="str">
        <f t="shared" si="4"/>
        <v/>
      </c>
      <c r="R611" s="39"/>
    </row>
    <row r="612">
      <c r="A612" s="40"/>
      <c r="B612" s="13"/>
      <c r="C612" s="13"/>
      <c r="D612" s="13"/>
      <c r="E612" s="13"/>
      <c r="F612" s="40"/>
      <c r="G612" s="46"/>
      <c r="H612" s="11"/>
      <c r="I612" s="16"/>
      <c r="J612" s="16"/>
      <c r="K612" s="15"/>
      <c r="L612" s="46"/>
      <c r="M612" s="18" t="str">
        <f>IFERROR(__xludf.DUMMYFUNCTION("IF(J612="""","""",IF(A612=""SELL"",(I612-J612-K612/100)*H612*100, IF(A612=""BUY"",(J612-I612-K612/100)*H612*100, IF(regexmatch(A612,""Ass""),(J612-I612-K612/100)*H612*100, IF(A612=""SDI"",((J612-I612)*H612)-(K612), IF(A612="""",""""))))))"),"")</f>
        <v/>
      </c>
      <c r="N612" s="19" t="str">
        <f t="shared" si="1"/>
        <v/>
      </c>
      <c r="O612" s="20" t="str">
        <f t="shared" si="2"/>
        <v/>
      </c>
      <c r="P612" s="21" t="str">
        <f t="shared" si="3"/>
        <v/>
      </c>
      <c r="Q612" s="22" t="str">
        <f t="shared" si="4"/>
        <v/>
      </c>
      <c r="R612" s="23"/>
    </row>
    <row r="613">
      <c r="A613" s="44"/>
      <c r="B613" s="43"/>
      <c r="C613" s="43"/>
      <c r="D613" s="43"/>
      <c r="E613" s="43"/>
      <c r="F613" s="44"/>
      <c r="G613" s="47"/>
      <c r="H613" s="24"/>
      <c r="I613" s="28"/>
      <c r="J613" s="28"/>
      <c r="K613" s="27"/>
      <c r="L613" s="47"/>
      <c r="M613" s="30" t="str">
        <f>IFERROR(__xludf.DUMMYFUNCTION("IF(J613="""","""",IF(A613=""SELL"",(I613-J613-K613/100)*H613*100, IF(A613=""BUY"",(J613-I613-K613/100)*H613*100, IF(regexmatch(A613,""Ass""),(J613-I613-K613/100)*H613*100, IF(A613=""SDI"",((J613-I613)*H613)-(K613), IF(A613="""",""""))))))"),"")</f>
        <v/>
      </c>
      <c r="N613" s="31" t="str">
        <f t="shared" si="1"/>
        <v/>
      </c>
      <c r="O613" s="32" t="str">
        <f t="shared" si="2"/>
        <v/>
      </c>
      <c r="P613" s="33" t="str">
        <f t="shared" si="3"/>
        <v/>
      </c>
      <c r="Q613" s="34" t="str">
        <f t="shared" si="4"/>
        <v/>
      </c>
      <c r="R613" s="39"/>
    </row>
    <row r="614">
      <c r="A614" s="40"/>
      <c r="B614" s="13"/>
      <c r="C614" s="13"/>
      <c r="D614" s="13"/>
      <c r="E614" s="13"/>
      <c r="F614" s="40"/>
      <c r="G614" s="46"/>
      <c r="H614" s="11"/>
      <c r="I614" s="16"/>
      <c r="J614" s="16"/>
      <c r="K614" s="15"/>
      <c r="L614" s="46"/>
      <c r="M614" s="18" t="str">
        <f>IFERROR(__xludf.DUMMYFUNCTION("IF(J614="""","""",IF(A614=""SELL"",(I614-J614-K614/100)*H614*100, IF(A614=""BUY"",(J614-I614-K614/100)*H614*100, IF(regexmatch(A614,""Ass""),(J614-I614-K614/100)*H614*100, IF(A614=""SDI"",((J614-I614)*H614)-(K614), IF(A614="""",""""))))))"),"")</f>
        <v/>
      </c>
      <c r="N614" s="19" t="str">
        <f t="shared" si="1"/>
        <v/>
      </c>
      <c r="O614" s="20" t="str">
        <f t="shared" si="2"/>
        <v/>
      </c>
      <c r="P614" s="21" t="str">
        <f t="shared" si="3"/>
        <v/>
      </c>
      <c r="Q614" s="22" t="str">
        <f t="shared" si="4"/>
        <v/>
      </c>
      <c r="R614" s="23"/>
    </row>
    <row r="615">
      <c r="A615" s="44"/>
      <c r="B615" s="43"/>
      <c r="C615" s="43"/>
      <c r="D615" s="43"/>
      <c r="E615" s="43"/>
      <c r="F615" s="44"/>
      <c r="G615" s="47"/>
      <c r="H615" s="24"/>
      <c r="I615" s="28"/>
      <c r="J615" s="28"/>
      <c r="K615" s="27"/>
      <c r="L615" s="47"/>
      <c r="M615" s="30" t="str">
        <f>IFERROR(__xludf.DUMMYFUNCTION("IF(J615="""","""",IF(A615=""SELL"",(I615-J615-K615/100)*H615*100, IF(A615=""BUY"",(J615-I615-K615/100)*H615*100, IF(regexmatch(A615,""Ass""),(J615-I615-K615/100)*H615*100, IF(A615=""SDI"",((J615-I615)*H615)-(K615), IF(A615="""",""""))))))"),"")</f>
        <v/>
      </c>
      <c r="N615" s="31" t="str">
        <f t="shared" si="1"/>
        <v/>
      </c>
      <c r="O615" s="32" t="str">
        <f t="shared" si="2"/>
        <v/>
      </c>
      <c r="P615" s="33" t="str">
        <f t="shared" si="3"/>
        <v/>
      </c>
      <c r="Q615" s="34" t="str">
        <f t="shared" si="4"/>
        <v/>
      </c>
      <c r="R615" s="39"/>
    </row>
    <row r="616">
      <c r="A616" s="40"/>
      <c r="B616" s="13"/>
      <c r="C616" s="13"/>
      <c r="D616" s="13"/>
      <c r="E616" s="13"/>
      <c r="F616" s="40"/>
      <c r="G616" s="46"/>
      <c r="H616" s="11"/>
      <c r="I616" s="16"/>
      <c r="J616" s="16"/>
      <c r="K616" s="15"/>
      <c r="L616" s="46"/>
      <c r="M616" s="18" t="str">
        <f>IFERROR(__xludf.DUMMYFUNCTION("IF(J616="""","""",IF(A616=""SELL"",(I616-J616-K616/100)*H616*100, IF(A616=""BUY"",(J616-I616-K616/100)*H616*100, IF(regexmatch(A616,""Ass""),(J616-I616-K616/100)*H616*100, IF(A616=""SDI"",((J616-I616)*H616)-(K616), IF(A616="""",""""))))))"),"")</f>
        <v/>
      </c>
      <c r="N616" s="19" t="str">
        <f t="shared" si="1"/>
        <v/>
      </c>
      <c r="O616" s="20" t="str">
        <f t="shared" si="2"/>
        <v/>
      </c>
      <c r="P616" s="21" t="str">
        <f t="shared" si="3"/>
        <v/>
      </c>
      <c r="Q616" s="22" t="str">
        <f t="shared" si="4"/>
        <v/>
      </c>
      <c r="R616" s="23"/>
    </row>
    <row r="617">
      <c r="A617" s="44"/>
      <c r="B617" s="43"/>
      <c r="C617" s="43"/>
      <c r="D617" s="43"/>
      <c r="E617" s="43"/>
      <c r="F617" s="44"/>
      <c r="G617" s="47"/>
      <c r="H617" s="24"/>
      <c r="I617" s="28"/>
      <c r="J617" s="28"/>
      <c r="K617" s="27"/>
      <c r="L617" s="47"/>
      <c r="M617" s="30" t="str">
        <f>IFERROR(__xludf.DUMMYFUNCTION("IF(J617="""","""",IF(A617=""SELL"",(I617-J617-K617/100)*H617*100, IF(A617=""BUY"",(J617-I617-K617/100)*H617*100, IF(regexmatch(A617,""Ass""),(J617-I617-K617/100)*H617*100, IF(A617=""SDI"",((J617-I617)*H617)-(K617), IF(A617="""",""""))))))"),"")</f>
        <v/>
      </c>
      <c r="N617" s="31" t="str">
        <f t="shared" si="1"/>
        <v/>
      </c>
      <c r="O617" s="32" t="str">
        <f t="shared" si="2"/>
        <v/>
      </c>
      <c r="P617" s="33" t="str">
        <f t="shared" si="3"/>
        <v/>
      </c>
      <c r="Q617" s="34" t="str">
        <f t="shared" si="4"/>
        <v/>
      </c>
      <c r="R617" s="39"/>
    </row>
    <row r="618">
      <c r="A618" s="40"/>
      <c r="B618" s="13"/>
      <c r="C618" s="13"/>
      <c r="D618" s="13"/>
      <c r="E618" s="13"/>
      <c r="F618" s="40"/>
      <c r="G618" s="46"/>
      <c r="H618" s="11"/>
      <c r="I618" s="16"/>
      <c r="J618" s="16"/>
      <c r="K618" s="15"/>
      <c r="L618" s="46"/>
      <c r="M618" s="18" t="str">
        <f>IFERROR(__xludf.DUMMYFUNCTION("IF(J618="""","""",IF(A618=""SELL"",(I618-J618-K618/100)*H618*100, IF(A618=""BUY"",(J618-I618-K618/100)*H618*100, IF(regexmatch(A618,""Ass""),(J618-I618-K618/100)*H618*100, IF(A618=""SDI"",((J618-I618)*H618)-(K618), IF(A618="""",""""))))))"),"")</f>
        <v/>
      </c>
      <c r="N618" s="19" t="str">
        <f t="shared" si="1"/>
        <v/>
      </c>
      <c r="O618" s="20" t="str">
        <f t="shared" si="2"/>
        <v/>
      </c>
      <c r="P618" s="21" t="str">
        <f t="shared" si="3"/>
        <v/>
      </c>
      <c r="Q618" s="22" t="str">
        <f t="shared" si="4"/>
        <v/>
      </c>
      <c r="R618" s="23"/>
    </row>
    <row r="619">
      <c r="A619" s="44"/>
      <c r="B619" s="43"/>
      <c r="C619" s="43"/>
      <c r="D619" s="43"/>
      <c r="E619" s="43"/>
      <c r="F619" s="44"/>
      <c r="G619" s="47"/>
      <c r="H619" s="24"/>
      <c r="I619" s="28"/>
      <c r="J619" s="28"/>
      <c r="K619" s="27"/>
      <c r="L619" s="47"/>
      <c r="M619" s="30" t="str">
        <f>IFERROR(__xludf.DUMMYFUNCTION("IF(J619="""","""",IF(A619=""SELL"",(I619-J619-K619/100)*H619*100, IF(A619=""BUY"",(J619-I619-K619/100)*H619*100, IF(regexmatch(A619,""Ass""),(J619-I619-K619/100)*H619*100, IF(A619=""SDI"",((J619-I619)*H619)-(K619), IF(A619="""",""""))))))"),"")</f>
        <v/>
      </c>
      <c r="N619" s="31" t="str">
        <f t="shared" si="1"/>
        <v/>
      </c>
      <c r="O619" s="32" t="str">
        <f t="shared" si="2"/>
        <v/>
      </c>
      <c r="P619" s="33" t="str">
        <f t="shared" si="3"/>
        <v/>
      </c>
      <c r="Q619" s="34" t="str">
        <f t="shared" si="4"/>
        <v/>
      </c>
      <c r="R619" s="39"/>
    </row>
    <row r="620">
      <c r="A620" s="40"/>
      <c r="B620" s="13"/>
      <c r="C620" s="13"/>
      <c r="D620" s="13"/>
      <c r="E620" s="13"/>
      <c r="F620" s="40"/>
      <c r="G620" s="46"/>
      <c r="H620" s="11"/>
      <c r="I620" s="16"/>
      <c r="J620" s="16"/>
      <c r="K620" s="15"/>
      <c r="L620" s="46"/>
      <c r="M620" s="18" t="str">
        <f>IFERROR(__xludf.DUMMYFUNCTION("IF(J620="""","""",IF(A620=""SELL"",(I620-J620-K620/100)*H620*100, IF(A620=""BUY"",(J620-I620-K620/100)*H620*100, IF(regexmatch(A620,""Ass""),(J620-I620-K620/100)*H620*100, IF(A620=""SDI"",((J620-I620)*H620)-(K620), IF(A620="""",""""))))))"),"")</f>
        <v/>
      </c>
      <c r="N620" s="19" t="str">
        <f t="shared" si="1"/>
        <v/>
      </c>
      <c r="O620" s="20" t="str">
        <f t="shared" si="2"/>
        <v/>
      </c>
      <c r="P620" s="21" t="str">
        <f t="shared" si="3"/>
        <v/>
      </c>
      <c r="Q620" s="22" t="str">
        <f t="shared" si="4"/>
        <v/>
      </c>
      <c r="R620" s="23"/>
    </row>
    <row r="621">
      <c r="A621" s="44"/>
      <c r="B621" s="43"/>
      <c r="C621" s="43"/>
      <c r="D621" s="43"/>
      <c r="E621" s="43"/>
      <c r="F621" s="44"/>
      <c r="G621" s="47"/>
      <c r="H621" s="24"/>
      <c r="I621" s="28"/>
      <c r="J621" s="28"/>
      <c r="K621" s="27"/>
      <c r="L621" s="47"/>
      <c r="M621" s="30" t="str">
        <f>IFERROR(__xludf.DUMMYFUNCTION("IF(J621="""","""",IF(A621=""SELL"",(I621-J621-K621/100)*H621*100, IF(A621=""BUY"",(J621-I621-K621/100)*H621*100, IF(regexmatch(A621,""Ass""),(J621-I621-K621/100)*H621*100, IF(A621=""SDI"",((J621-I621)*H621)-(K621), IF(A621="""",""""))))))"),"")</f>
        <v/>
      </c>
      <c r="N621" s="31" t="str">
        <f t="shared" si="1"/>
        <v/>
      </c>
      <c r="O621" s="32" t="str">
        <f t="shared" si="2"/>
        <v/>
      </c>
      <c r="P621" s="33" t="str">
        <f t="shared" si="3"/>
        <v/>
      </c>
      <c r="Q621" s="34" t="str">
        <f t="shared" si="4"/>
        <v/>
      </c>
      <c r="R621" s="39"/>
    </row>
    <row r="622">
      <c r="A622" s="40"/>
      <c r="B622" s="13"/>
      <c r="C622" s="13"/>
      <c r="D622" s="13"/>
      <c r="E622" s="13"/>
      <c r="F622" s="40"/>
      <c r="G622" s="46"/>
      <c r="H622" s="11"/>
      <c r="I622" s="16"/>
      <c r="J622" s="16"/>
      <c r="K622" s="15"/>
      <c r="L622" s="46"/>
      <c r="M622" s="18" t="str">
        <f>IFERROR(__xludf.DUMMYFUNCTION("IF(J622="""","""",IF(A622=""SELL"",(I622-J622-K622/100)*H622*100, IF(A622=""BUY"",(J622-I622-K622/100)*H622*100, IF(regexmatch(A622,""Ass""),(J622-I622-K622/100)*H622*100, IF(A622=""SDI"",((J622-I622)*H622)-(K622), IF(A622="""",""""))))))"),"")</f>
        <v/>
      </c>
      <c r="N622" s="19" t="str">
        <f t="shared" si="1"/>
        <v/>
      </c>
      <c r="O622" s="20" t="str">
        <f t="shared" si="2"/>
        <v/>
      </c>
      <c r="P622" s="21" t="str">
        <f t="shared" si="3"/>
        <v/>
      </c>
      <c r="Q622" s="22" t="str">
        <f t="shared" si="4"/>
        <v/>
      </c>
      <c r="R622" s="23"/>
    </row>
    <row r="623">
      <c r="A623" s="44"/>
      <c r="B623" s="43"/>
      <c r="C623" s="43"/>
      <c r="D623" s="43"/>
      <c r="E623" s="43"/>
      <c r="F623" s="44"/>
      <c r="G623" s="47"/>
      <c r="H623" s="24"/>
      <c r="I623" s="28"/>
      <c r="J623" s="28"/>
      <c r="K623" s="27"/>
      <c r="L623" s="47"/>
      <c r="M623" s="30" t="str">
        <f>IFERROR(__xludf.DUMMYFUNCTION("IF(J623="""","""",IF(A623=""SELL"",(I623-J623-K623/100)*H623*100, IF(A623=""BUY"",(J623-I623-K623/100)*H623*100, IF(regexmatch(A623,""Ass""),(J623-I623-K623/100)*H623*100, IF(A623=""SDI"",((J623-I623)*H623)-(K623), IF(A623="""",""""))))))"),"")</f>
        <v/>
      </c>
      <c r="N623" s="31" t="str">
        <f t="shared" si="1"/>
        <v/>
      </c>
      <c r="O623" s="32" t="str">
        <f t="shared" si="2"/>
        <v/>
      </c>
      <c r="P623" s="33" t="str">
        <f t="shared" si="3"/>
        <v/>
      </c>
      <c r="Q623" s="34" t="str">
        <f t="shared" si="4"/>
        <v/>
      </c>
      <c r="R623" s="39"/>
    </row>
    <row r="624">
      <c r="A624" s="40"/>
      <c r="B624" s="13"/>
      <c r="C624" s="13"/>
      <c r="D624" s="13"/>
      <c r="E624" s="13"/>
      <c r="F624" s="40"/>
      <c r="G624" s="46"/>
      <c r="H624" s="11"/>
      <c r="I624" s="16"/>
      <c r="J624" s="16"/>
      <c r="K624" s="15"/>
      <c r="L624" s="46"/>
      <c r="M624" s="18" t="str">
        <f>IFERROR(__xludf.DUMMYFUNCTION("IF(J624="""","""",IF(A624=""SELL"",(I624-J624-K624/100)*H624*100, IF(A624=""BUY"",(J624-I624-K624/100)*H624*100, IF(regexmatch(A624,""Ass""),(J624-I624-K624/100)*H624*100, IF(A624=""SDI"",((J624-I624)*H624)-(K624), IF(A624="""",""""))))))"),"")</f>
        <v/>
      </c>
      <c r="N624" s="19" t="str">
        <f t="shared" si="1"/>
        <v/>
      </c>
      <c r="O624" s="20" t="str">
        <f t="shared" si="2"/>
        <v/>
      </c>
      <c r="P624" s="21" t="str">
        <f t="shared" si="3"/>
        <v/>
      </c>
      <c r="Q624" s="22" t="str">
        <f t="shared" si="4"/>
        <v/>
      </c>
      <c r="R624" s="23"/>
    </row>
    <row r="625">
      <c r="A625" s="44"/>
      <c r="B625" s="43"/>
      <c r="C625" s="43"/>
      <c r="D625" s="43"/>
      <c r="E625" s="43"/>
      <c r="F625" s="44"/>
      <c r="G625" s="47"/>
      <c r="H625" s="24"/>
      <c r="I625" s="28"/>
      <c r="J625" s="28"/>
      <c r="K625" s="27"/>
      <c r="L625" s="47"/>
      <c r="M625" s="30" t="str">
        <f>IFERROR(__xludf.DUMMYFUNCTION("IF(J625="""","""",IF(A625=""SELL"",(I625-J625-K625/100)*H625*100, IF(A625=""BUY"",(J625-I625-K625/100)*H625*100, IF(regexmatch(A625,""Ass""),(J625-I625-K625/100)*H625*100, IF(A625=""SDI"",((J625-I625)*H625)-(K625), IF(A625="""",""""))))))"),"")</f>
        <v/>
      </c>
      <c r="N625" s="31" t="str">
        <f t="shared" si="1"/>
        <v/>
      </c>
      <c r="O625" s="32" t="str">
        <f t="shared" si="2"/>
        <v/>
      </c>
      <c r="P625" s="33" t="str">
        <f t="shared" si="3"/>
        <v/>
      </c>
      <c r="Q625" s="34" t="str">
        <f t="shared" si="4"/>
        <v/>
      </c>
      <c r="R625" s="39"/>
    </row>
    <row r="626">
      <c r="A626" s="40"/>
      <c r="B626" s="13"/>
      <c r="C626" s="13"/>
      <c r="D626" s="13"/>
      <c r="E626" s="13"/>
      <c r="F626" s="40"/>
      <c r="G626" s="46"/>
      <c r="H626" s="11"/>
      <c r="I626" s="16"/>
      <c r="J626" s="16"/>
      <c r="K626" s="15"/>
      <c r="L626" s="46"/>
      <c r="M626" s="18" t="str">
        <f>IFERROR(__xludf.DUMMYFUNCTION("IF(J626="""","""",IF(A626=""SELL"",(I626-J626-K626/100)*H626*100, IF(A626=""BUY"",(J626-I626-K626/100)*H626*100, IF(regexmatch(A626,""Ass""),(J626-I626-K626/100)*H626*100, IF(A626=""SDI"",((J626-I626)*H626)-(K626), IF(A626="""",""""))))))"),"")</f>
        <v/>
      </c>
      <c r="N626" s="19" t="str">
        <f t="shared" si="1"/>
        <v/>
      </c>
      <c r="O626" s="20" t="str">
        <f t="shared" si="2"/>
        <v/>
      </c>
      <c r="P626" s="21" t="str">
        <f t="shared" si="3"/>
        <v/>
      </c>
      <c r="Q626" s="22" t="str">
        <f t="shared" si="4"/>
        <v/>
      </c>
      <c r="R626" s="23"/>
    </row>
    <row r="627">
      <c r="A627" s="44"/>
      <c r="B627" s="43"/>
      <c r="C627" s="43"/>
      <c r="D627" s="43"/>
      <c r="E627" s="43"/>
      <c r="F627" s="44"/>
      <c r="G627" s="47"/>
      <c r="H627" s="24"/>
      <c r="I627" s="28"/>
      <c r="J627" s="28"/>
      <c r="K627" s="27"/>
      <c r="L627" s="47"/>
      <c r="M627" s="30" t="str">
        <f>IFERROR(__xludf.DUMMYFUNCTION("IF(J627="""","""",IF(A627=""SELL"",(I627-J627-K627/100)*H627*100, IF(A627=""BUY"",(J627-I627-K627/100)*H627*100, IF(regexmatch(A627,""Ass""),(J627-I627-K627/100)*H627*100, IF(A627=""SDI"",((J627-I627)*H627)-(K627), IF(A627="""",""""))))))"),"")</f>
        <v/>
      </c>
      <c r="N627" s="31" t="str">
        <f t="shared" si="1"/>
        <v/>
      </c>
      <c r="O627" s="32" t="str">
        <f t="shared" si="2"/>
        <v/>
      </c>
      <c r="P627" s="33" t="str">
        <f t="shared" si="3"/>
        <v/>
      </c>
      <c r="Q627" s="34" t="str">
        <f t="shared" si="4"/>
        <v/>
      </c>
      <c r="R627" s="39"/>
    </row>
    <row r="628">
      <c r="A628" s="40"/>
      <c r="B628" s="13"/>
      <c r="C628" s="13"/>
      <c r="D628" s="13"/>
      <c r="E628" s="13"/>
      <c r="F628" s="40"/>
      <c r="G628" s="46"/>
      <c r="H628" s="11"/>
      <c r="I628" s="16"/>
      <c r="J628" s="16"/>
      <c r="K628" s="15"/>
      <c r="L628" s="46"/>
      <c r="M628" s="18" t="str">
        <f>IFERROR(__xludf.DUMMYFUNCTION("IF(J628="""","""",IF(A628=""SELL"",(I628-J628-K628/100)*H628*100, IF(A628=""BUY"",(J628-I628-K628/100)*H628*100, IF(regexmatch(A628,""Ass""),(J628-I628-K628/100)*H628*100, IF(A628=""SDI"",((J628-I628)*H628)-(K628), IF(A628="""",""""))))))"),"")</f>
        <v/>
      </c>
      <c r="N628" s="19" t="str">
        <f t="shared" si="1"/>
        <v/>
      </c>
      <c r="O628" s="20" t="str">
        <f t="shared" si="2"/>
        <v/>
      </c>
      <c r="P628" s="21" t="str">
        <f t="shared" si="3"/>
        <v/>
      </c>
      <c r="Q628" s="22" t="str">
        <f t="shared" si="4"/>
        <v/>
      </c>
      <c r="R628" s="23"/>
    </row>
    <row r="629">
      <c r="A629" s="44"/>
      <c r="B629" s="43"/>
      <c r="C629" s="43"/>
      <c r="D629" s="43"/>
      <c r="E629" s="43"/>
      <c r="F629" s="44"/>
      <c r="G629" s="47"/>
      <c r="H629" s="24"/>
      <c r="I629" s="28"/>
      <c r="J629" s="28"/>
      <c r="K629" s="27"/>
      <c r="L629" s="47"/>
      <c r="M629" s="30" t="str">
        <f>IFERROR(__xludf.DUMMYFUNCTION("IF(J629="""","""",IF(A629=""SELL"",(I629-J629-K629/100)*H629*100, IF(A629=""BUY"",(J629-I629-K629/100)*H629*100, IF(regexmatch(A629,""Ass""),(J629-I629-K629/100)*H629*100, IF(A629=""SDI"",((J629-I629)*H629)-(K629), IF(A629="""",""""))))))"),"")</f>
        <v/>
      </c>
      <c r="N629" s="31" t="str">
        <f t="shared" si="1"/>
        <v/>
      </c>
      <c r="O629" s="32" t="str">
        <f t="shared" si="2"/>
        <v/>
      </c>
      <c r="P629" s="33" t="str">
        <f t="shared" si="3"/>
        <v/>
      </c>
      <c r="Q629" s="34" t="str">
        <f t="shared" si="4"/>
        <v/>
      </c>
      <c r="R629" s="39"/>
    </row>
    <row r="630">
      <c r="A630" s="40"/>
      <c r="B630" s="13"/>
      <c r="C630" s="13"/>
      <c r="D630" s="13"/>
      <c r="E630" s="13"/>
      <c r="F630" s="40"/>
      <c r="G630" s="46"/>
      <c r="H630" s="11"/>
      <c r="I630" s="16"/>
      <c r="J630" s="16"/>
      <c r="K630" s="15"/>
      <c r="L630" s="46"/>
      <c r="M630" s="18" t="str">
        <f>IFERROR(__xludf.DUMMYFUNCTION("IF(J630="""","""",IF(A630=""SELL"",(I630-J630-K630/100)*H630*100, IF(A630=""BUY"",(J630-I630-K630/100)*H630*100, IF(regexmatch(A630,""Ass""),(J630-I630-K630/100)*H630*100, IF(A630=""SDI"",((J630-I630)*H630)-(K630), IF(A630="""",""""))))))"),"")</f>
        <v/>
      </c>
      <c r="N630" s="19" t="str">
        <f t="shared" si="1"/>
        <v/>
      </c>
      <c r="O630" s="20" t="str">
        <f t="shared" si="2"/>
        <v/>
      </c>
      <c r="P630" s="21" t="str">
        <f t="shared" si="3"/>
        <v/>
      </c>
      <c r="Q630" s="22" t="str">
        <f t="shared" si="4"/>
        <v/>
      </c>
      <c r="R630" s="23"/>
    </row>
    <row r="631">
      <c r="A631" s="44"/>
      <c r="B631" s="43"/>
      <c r="C631" s="43"/>
      <c r="D631" s="43"/>
      <c r="E631" s="43"/>
      <c r="F631" s="44"/>
      <c r="G631" s="47"/>
      <c r="H631" s="24"/>
      <c r="I631" s="28"/>
      <c r="J631" s="28"/>
      <c r="K631" s="27"/>
      <c r="L631" s="47"/>
      <c r="M631" s="30" t="str">
        <f>IFERROR(__xludf.DUMMYFUNCTION("IF(J631="""","""",IF(A631=""SELL"",(I631-J631-K631/100)*H631*100, IF(A631=""BUY"",(J631-I631-K631/100)*H631*100, IF(regexmatch(A631,""Ass""),(J631-I631-K631/100)*H631*100, IF(A631=""SDI"",((J631-I631)*H631)-(K631), IF(A631="""",""""))))))"),"")</f>
        <v/>
      </c>
      <c r="N631" s="31" t="str">
        <f t="shared" si="1"/>
        <v/>
      </c>
      <c r="O631" s="32" t="str">
        <f t="shared" si="2"/>
        <v/>
      </c>
      <c r="P631" s="33" t="str">
        <f t="shared" si="3"/>
        <v/>
      </c>
      <c r="Q631" s="34" t="str">
        <f t="shared" si="4"/>
        <v/>
      </c>
      <c r="R631" s="39"/>
    </row>
    <row r="632">
      <c r="A632" s="40"/>
      <c r="B632" s="13"/>
      <c r="C632" s="13"/>
      <c r="D632" s="13"/>
      <c r="E632" s="13"/>
      <c r="F632" s="40"/>
      <c r="G632" s="46"/>
      <c r="H632" s="11"/>
      <c r="I632" s="16"/>
      <c r="J632" s="16"/>
      <c r="K632" s="15"/>
      <c r="L632" s="46"/>
      <c r="M632" s="18" t="str">
        <f>IFERROR(__xludf.DUMMYFUNCTION("IF(J632="""","""",IF(A632=""SELL"",(I632-J632-K632/100)*H632*100, IF(A632=""BUY"",(J632-I632-K632/100)*H632*100, IF(regexmatch(A632,""Ass""),(J632-I632-K632/100)*H632*100, IF(A632=""SDI"",((J632-I632)*H632)-(K632), IF(A632="""",""""))))))"),"")</f>
        <v/>
      </c>
      <c r="N632" s="19" t="str">
        <f t="shared" si="1"/>
        <v/>
      </c>
      <c r="O632" s="20" t="str">
        <f t="shared" si="2"/>
        <v/>
      </c>
      <c r="P632" s="21" t="str">
        <f t="shared" si="3"/>
        <v/>
      </c>
      <c r="Q632" s="22" t="str">
        <f t="shared" si="4"/>
        <v/>
      </c>
      <c r="R632" s="23"/>
    </row>
    <row r="633">
      <c r="A633" s="44"/>
      <c r="B633" s="43"/>
      <c r="C633" s="43"/>
      <c r="D633" s="43"/>
      <c r="E633" s="43"/>
      <c r="F633" s="44"/>
      <c r="G633" s="47"/>
      <c r="H633" s="24"/>
      <c r="I633" s="28"/>
      <c r="J633" s="28"/>
      <c r="K633" s="27"/>
      <c r="L633" s="47"/>
      <c r="M633" s="30" t="str">
        <f>IFERROR(__xludf.DUMMYFUNCTION("IF(J633="""","""",IF(A633=""SELL"",(I633-J633-K633/100)*H633*100, IF(A633=""BUY"",(J633-I633-K633/100)*H633*100, IF(regexmatch(A633,""Ass""),(J633-I633-K633/100)*H633*100, IF(A633=""SDI"",((J633-I633)*H633)-(K633), IF(A633="""",""""))))))"),"")</f>
        <v/>
      </c>
      <c r="N633" s="31" t="str">
        <f t="shared" si="1"/>
        <v/>
      </c>
      <c r="O633" s="32" t="str">
        <f t="shared" si="2"/>
        <v/>
      </c>
      <c r="P633" s="33" t="str">
        <f t="shared" si="3"/>
        <v/>
      </c>
      <c r="Q633" s="34" t="str">
        <f t="shared" si="4"/>
        <v/>
      </c>
      <c r="R633" s="39"/>
    </row>
    <row r="634">
      <c r="A634" s="40"/>
      <c r="B634" s="13"/>
      <c r="C634" s="13"/>
      <c r="D634" s="13"/>
      <c r="E634" s="13"/>
      <c r="F634" s="40"/>
      <c r="G634" s="46"/>
      <c r="H634" s="11"/>
      <c r="I634" s="16"/>
      <c r="J634" s="16"/>
      <c r="K634" s="15"/>
      <c r="L634" s="46"/>
      <c r="M634" s="18" t="str">
        <f>IFERROR(__xludf.DUMMYFUNCTION("IF(J634="""","""",IF(A634=""SELL"",(I634-J634-K634/100)*H634*100, IF(A634=""BUY"",(J634-I634-K634/100)*H634*100, IF(regexmatch(A634,""Ass""),(J634-I634-K634/100)*H634*100, IF(A634=""SDI"",((J634-I634)*H634)-(K634), IF(A634="""",""""))))))"),"")</f>
        <v/>
      </c>
      <c r="N634" s="19" t="str">
        <f t="shared" si="1"/>
        <v/>
      </c>
      <c r="O634" s="20" t="str">
        <f t="shared" si="2"/>
        <v/>
      </c>
      <c r="P634" s="21" t="str">
        <f t="shared" si="3"/>
        <v/>
      </c>
      <c r="Q634" s="22" t="str">
        <f t="shared" si="4"/>
        <v/>
      </c>
      <c r="R634" s="23"/>
    </row>
    <row r="635">
      <c r="A635" s="44"/>
      <c r="B635" s="43"/>
      <c r="C635" s="43"/>
      <c r="D635" s="43"/>
      <c r="E635" s="43"/>
      <c r="F635" s="44"/>
      <c r="G635" s="47"/>
      <c r="H635" s="24"/>
      <c r="I635" s="28"/>
      <c r="J635" s="28"/>
      <c r="K635" s="27"/>
      <c r="L635" s="47"/>
      <c r="M635" s="30" t="str">
        <f>IFERROR(__xludf.DUMMYFUNCTION("IF(J635="""","""",IF(A635=""SELL"",(I635-J635-K635/100)*H635*100, IF(A635=""BUY"",(J635-I635-K635/100)*H635*100, IF(regexmatch(A635,""Ass""),(J635-I635-K635/100)*H635*100, IF(A635=""SDI"",((J635-I635)*H635)-(K635), IF(A635="""",""""))))))"),"")</f>
        <v/>
      </c>
      <c r="N635" s="31" t="str">
        <f t="shared" si="1"/>
        <v/>
      </c>
      <c r="O635" s="32" t="str">
        <f t="shared" si="2"/>
        <v/>
      </c>
      <c r="P635" s="33" t="str">
        <f t="shared" si="3"/>
        <v/>
      </c>
      <c r="Q635" s="34" t="str">
        <f t="shared" si="4"/>
        <v/>
      </c>
      <c r="R635" s="39"/>
    </row>
    <row r="636">
      <c r="A636" s="40"/>
      <c r="B636" s="13"/>
      <c r="C636" s="13"/>
      <c r="D636" s="13"/>
      <c r="E636" s="13"/>
      <c r="F636" s="40"/>
      <c r="G636" s="46"/>
      <c r="H636" s="11"/>
      <c r="I636" s="16"/>
      <c r="J636" s="16"/>
      <c r="K636" s="15"/>
      <c r="L636" s="46"/>
      <c r="M636" s="18" t="str">
        <f>IFERROR(__xludf.DUMMYFUNCTION("IF(J636="""","""",IF(A636=""SELL"",(I636-J636-K636/100)*H636*100, IF(A636=""BUY"",(J636-I636-K636/100)*H636*100, IF(regexmatch(A636,""Ass""),(J636-I636-K636/100)*H636*100, IF(A636=""SDI"",((J636-I636)*H636)-(K636), IF(A636="""",""""))))))"),"")</f>
        <v/>
      </c>
      <c r="N636" s="19" t="str">
        <f t="shared" si="1"/>
        <v/>
      </c>
      <c r="O636" s="20" t="str">
        <f t="shared" si="2"/>
        <v/>
      </c>
      <c r="P636" s="21" t="str">
        <f t="shared" si="3"/>
        <v/>
      </c>
      <c r="Q636" s="22" t="str">
        <f t="shared" si="4"/>
        <v/>
      </c>
      <c r="R636" s="23"/>
    </row>
    <row r="637">
      <c r="A637" s="44"/>
      <c r="B637" s="43"/>
      <c r="C637" s="43"/>
      <c r="D637" s="43"/>
      <c r="E637" s="43"/>
      <c r="F637" s="44"/>
      <c r="G637" s="47"/>
      <c r="H637" s="24"/>
      <c r="I637" s="28"/>
      <c r="J637" s="28"/>
      <c r="K637" s="27"/>
      <c r="L637" s="47"/>
      <c r="M637" s="30" t="str">
        <f>IFERROR(__xludf.DUMMYFUNCTION("IF(J637="""","""",IF(A637=""SELL"",(I637-J637-K637/100)*H637*100, IF(A637=""BUY"",(J637-I637-K637/100)*H637*100, IF(regexmatch(A637,""Ass""),(J637-I637-K637/100)*H637*100, IF(A637=""SDI"",((J637-I637)*H637)-(K637), IF(A637="""",""""))))))"),"")</f>
        <v/>
      </c>
      <c r="N637" s="31" t="str">
        <f t="shared" si="1"/>
        <v/>
      </c>
      <c r="O637" s="32" t="str">
        <f t="shared" si="2"/>
        <v/>
      </c>
      <c r="P637" s="33" t="str">
        <f t="shared" si="3"/>
        <v/>
      </c>
      <c r="Q637" s="34" t="str">
        <f t="shared" si="4"/>
        <v/>
      </c>
      <c r="R637" s="39"/>
    </row>
    <row r="638">
      <c r="A638" s="40"/>
      <c r="B638" s="13"/>
      <c r="C638" s="13"/>
      <c r="D638" s="13"/>
      <c r="E638" s="13"/>
      <c r="F638" s="40"/>
      <c r="G638" s="46"/>
      <c r="H638" s="11"/>
      <c r="I638" s="16"/>
      <c r="J638" s="16"/>
      <c r="K638" s="15"/>
      <c r="L638" s="46"/>
      <c r="M638" s="18" t="str">
        <f>IFERROR(__xludf.DUMMYFUNCTION("IF(J638="""","""",IF(A638=""SELL"",(I638-J638-K638/100)*H638*100, IF(A638=""BUY"",(J638-I638-K638/100)*H638*100, IF(regexmatch(A638,""Ass""),(J638-I638-K638/100)*H638*100, IF(A638=""SDI"",((J638-I638)*H638)-(K638), IF(A638="""",""""))))))"),"")</f>
        <v/>
      </c>
      <c r="N638" s="19" t="str">
        <f t="shared" si="1"/>
        <v/>
      </c>
      <c r="O638" s="20" t="str">
        <f t="shared" si="2"/>
        <v/>
      </c>
      <c r="P638" s="21" t="str">
        <f t="shared" si="3"/>
        <v/>
      </c>
      <c r="Q638" s="22" t="str">
        <f t="shared" si="4"/>
        <v/>
      </c>
      <c r="R638" s="23"/>
    </row>
    <row r="639">
      <c r="A639" s="44"/>
      <c r="B639" s="43"/>
      <c r="C639" s="43"/>
      <c r="D639" s="43"/>
      <c r="E639" s="43"/>
      <c r="F639" s="44"/>
      <c r="G639" s="47"/>
      <c r="H639" s="24"/>
      <c r="I639" s="28"/>
      <c r="J639" s="28"/>
      <c r="K639" s="27"/>
      <c r="L639" s="47"/>
      <c r="M639" s="30" t="str">
        <f>IFERROR(__xludf.DUMMYFUNCTION("IF(J639="""","""",IF(A639=""SELL"",(I639-J639-K639/100)*H639*100, IF(A639=""BUY"",(J639-I639-K639/100)*H639*100, IF(regexmatch(A639,""Ass""),(J639-I639-K639/100)*H639*100, IF(A639=""SDI"",((J639-I639)*H639)-(K639), IF(A639="""",""""))))))"),"")</f>
        <v/>
      </c>
      <c r="N639" s="31" t="str">
        <f t="shared" si="1"/>
        <v/>
      </c>
      <c r="O639" s="32" t="str">
        <f t="shared" si="2"/>
        <v/>
      </c>
      <c r="P639" s="33" t="str">
        <f t="shared" si="3"/>
        <v/>
      </c>
      <c r="Q639" s="34" t="str">
        <f t="shared" si="4"/>
        <v/>
      </c>
      <c r="R639" s="39"/>
    </row>
    <row r="640">
      <c r="A640" s="40"/>
      <c r="B640" s="13"/>
      <c r="C640" s="13"/>
      <c r="D640" s="13"/>
      <c r="E640" s="13"/>
      <c r="F640" s="40"/>
      <c r="G640" s="46"/>
      <c r="H640" s="11"/>
      <c r="I640" s="16"/>
      <c r="J640" s="16"/>
      <c r="K640" s="15"/>
      <c r="L640" s="46"/>
      <c r="M640" s="18" t="str">
        <f>IFERROR(__xludf.DUMMYFUNCTION("IF(J640="""","""",IF(A640=""SELL"",(I640-J640-K640/100)*H640*100, IF(A640=""BUY"",(J640-I640-K640/100)*H640*100, IF(regexmatch(A640,""Ass""),(J640-I640-K640/100)*H640*100, IF(A640=""SDI"",((J640-I640)*H640)-(K640), IF(A640="""",""""))))))"),"")</f>
        <v/>
      </c>
      <c r="N640" s="19" t="str">
        <f t="shared" si="1"/>
        <v/>
      </c>
      <c r="O640" s="20" t="str">
        <f t="shared" si="2"/>
        <v/>
      </c>
      <c r="P640" s="21" t="str">
        <f t="shared" si="3"/>
        <v/>
      </c>
      <c r="Q640" s="22" t="str">
        <f t="shared" si="4"/>
        <v/>
      </c>
      <c r="R640" s="23"/>
    </row>
    <row r="641">
      <c r="A641" s="44"/>
      <c r="B641" s="43"/>
      <c r="C641" s="43"/>
      <c r="D641" s="43"/>
      <c r="E641" s="43"/>
      <c r="F641" s="44"/>
      <c r="G641" s="47"/>
      <c r="H641" s="24"/>
      <c r="I641" s="28"/>
      <c r="J641" s="28"/>
      <c r="K641" s="27"/>
      <c r="L641" s="47"/>
      <c r="M641" s="30" t="str">
        <f>IFERROR(__xludf.DUMMYFUNCTION("IF(J641="""","""",IF(A641=""SELL"",(I641-J641-K641/100)*H641*100, IF(A641=""BUY"",(J641-I641-K641/100)*H641*100, IF(regexmatch(A641,""Ass""),(J641-I641-K641/100)*H641*100, IF(A641=""SDI"",((J641-I641)*H641)-(K641), IF(A641="""",""""))))))"),"")</f>
        <v/>
      </c>
      <c r="N641" s="31" t="str">
        <f t="shared" si="1"/>
        <v/>
      </c>
      <c r="O641" s="32" t="str">
        <f t="shared" si="2"/>
        <v/>
      </c>
      <c r="P641" s="33" t="str">
        <f t="shared" si="3"/>
        <v/>
      </c>
      <c r="Q641" s="34" t="str">
        <f t="shared" si="4"/>
        <v/>
      </c>
      <c r="R641" s="39"/>
    </row>
    <row r="642">
      <c r="A642" s="40"/>
      <c r="B642" s="13"/>
      <c r="C642" s="13"/>
      <c r="D642" s="13"/>
      <c r="E642" s="13"/>
      <c r="F642" s="40"/>
      <c r="G642" s="46"/>
      <c r="H642" s="11"/>
      <c r="I642" s="16"/>
      <c r="J642" s="16"/>
      <c r="K642" s="15"/>
      <c r="L642" s="46"/>
      <c r="M642" s="18" t="str">
        <f>IFERROR(__xludf.DUMMYFUNCTION("IF(J642="""","""",IF(A642=""SELL"",(I642-J642-K642/100)*H642*100, IF(A642=""BUY"",(J642-I642-K642/100)*H642*100, IF(regexmatch(A642,""Ass""),(J642-I642-K642/100)*H642*100, IF(A642=""SDI"",((J642-I642)*H642)-(K642), IF(A642="""",""""))))))"),"")</f>
        <v/>
      </c>
      <c r="N642" s="19" t="str">
        <f t="shared" si="1"/>
        <v/>
      </c>
      <c r="O642" s="20" t="str">
        <f t="shared" si="2"/>
        <v/>
      </c>
      <c r="P642" s="21" t="str">
        <f t="shared" si="3"/>
        <v/>
      </c>
      <c r="Q642" s="22" t="str">
        <f t="shared" si="4"/>
        <v/>
      </c>
      <c r="R642" s="23"/>
    </row>
    <row r="643">
      <c r="A643" s="44"/>
      <c r="B643" s="43"/>
      <c r="C643" s="43"/>
      <c r="D643" s="43"/>
      <c r="E643" s="43"/>
      <c r="F643" s="44"/>
      <c r="G643" s="47"/>
      <c r="H643" s="24"/>
      <c r="I643" s="28"/>
      <c r="J643" s="28"/>
      <c r="K643" s="27"/>
      <c r="L643" s="47"/>
      <c r="M643" s="30" t="str">
        <f>IFERROR(__xludf.DUMMYFUNCTION("IF(J643="""","""",IF(A643=""SELL"",(I643-J643-K643/100)*H643*100, IF(A643=""BUY"",(J643-I643-K643/100)*H643*100, IF(regexmatch(A643,""Ass""),(J643-I643-K643/100)*H643*100, IF(A643=""SDI"",((J643-I643)*H643)-(K643), IF(A643="""",""""))))))"),"")</f>
        <v/>
      </c>
      <c r="N643" s="31" t="str">
        <f t="shared" si="1"/>
        <v/>
      </c>
      <c r="O643" s="32" t="str">
        <f t="shared" si="2"/>
        <v/>
      </c>
      <c r="P643" s="33" t="str">
        <f t="shared" si="3"/>
        <v/>
      </c>
      <c r="Q643" s="34" t="str">
        <f t="shared" si="4"/>
        <v/>
      </c>
      <c r="R643" s="39"/>
    </row>
    <row r="644">
      <c r="A644" s="40"/>
      <c r="B644" s="13"/>
      <c r="C644" s="13"/>
      <c r="D644" s="13"/>
      <c r="E644" s="13"/>
      <c r="F644" s="40"/>
      <c r="G644" s="46"/>
      <c r="H644" s="11"/>
      <c r="I644" s="16"/>
      <c r="J644" s="16"/>
      <c r="K644" s="15"/>
      <c r="L644" s="46"/>
      <c r="M644" s="18" t="str">
        <f>IFERROR(__xludf.DUMMYFUNCTION("IF(J644="""","""",IF(A644=""SELL"",(I644-J644-K644/100)*H644*100, IF(A644=""BUY"",(J644-I644-K644/100)*H644*100, IF(regexmatch(A644,""Ass""),(J644-I644-K644/100)*H644*100, IF(A644=""SDI"",((J644-I644)*H644)-(K644), IF(A644="""",""""))))))"),"")</f>
        <v/>
      </c>
      <c r="N644" s="19" t="str">
        <f t="shared" si="1"/>
        <v/>
      </c>
      <c r="O644" s="20" t="str">
        <f t="shared" si="2"/>
        <v/>
      </c>
      <c r="P644" s="21" t="str">
        <f t="shared" si="3"/>
        <v/>
      </c>
      <c r="Q644" s="22" t="str">
        <f t="shared" si="4"/>
        <v/>
      </c>
      <c r="R644" s="23"/>
    </row>
    <row r="645">
      <c r="A645" s="44"/>
      <c r="B645" s="43"/>
      <c r="C645" s="43"/>
      <c r="D645" s="43"/>
      <c r="E645" s="43"/>
      <c r="F645" s="44"/>
      <c r="G645" s="47"/>
      <c r="H645" s="24"/>
      <c r="I645" s="28"/>
      <c r="J645" s="28"/>
      <c r="K645" s="27"/>
      <c r="L645" s="47"/>
      <c r="M645" s="30" t="str">
        <f>IFERROR(__xludf.DUMMYFUNCTION("IF(J645="""","""",IF(A645=""SELL"",(I645-J645-K645/100)*H645*100, IF(A645=""BUY"",(J645-I645-K645/100)*H645*100, IF(regexmatch(A645,""Ass""),(J645-I645-K645/100)*H645*100, IF(A645=""SDI"",((J645-I645)*H645)-(K645), IF(A645="""",""""))))))"),"")</f>
        <v/>
      </c>
      <c r="N645" s="31" t="str">
        <f t="shared" si="1"/>
        <v/>
      </c>
      <c r="O645" s="32" t="str">
        <f t="shared" si="2"/>
        <v/>
      </c>
      <c r="P645" s="33" t="str">
        <f t="shared" si="3"/>
        <v/>
      </c>
      <c r="Q645" s="34" t="str">
        <f t="shared" si="4"/>
        <v/>
      </c>
      <c r="R645" s="39"/>
    </row>
    <row r="646">
      <c r="A646" s="40"/>
      <c r="B646" s="13"/>
      <c r="C646" s="13"/>
      <c r="D646" s="13"/>
      <c r="E646" s="13"/>
      <c r="F646" s="40"/>
      <c r="G646" s="46"/>
      <c r="H646" s="11"/>
      <c r="I646" s="16"/>
      <c r="J646" s="16"/>
      <c r="K646" s="15"/>
      <c r="L646" s="46"/>
      <c r="M646" s="18" t="str">
        <f>IFERROR(__xludf.DUMMYFUNCTION("IF(J646="""","""",IF(A646=""SELL"",(I646-J646-K646/100)*H646*100, IF(A646=""BUY"",(J646-I646-K646/100)*H646*100, IF(regexmatch(A646,""Ass""),(J646-I646-K646/100)*H646*100, IF(A646=""SDI"",((J646-I646)*H646)-(K646), IF(A646="""",""""))))))"),"")</f>
        <v/>
      </c>
      <c r="N646" s="19" t="str">
        <f t="shared" si="1"/>
        <v/>
      </c>
      <c r="O646" s="20" t="str">
        <f t="shared" si="2"/>
        <v/>
      </c>
      <c r="P646" s="21" t="str">
        <f t="shared" si="3"/>
        <v/>
      </c>
      <c r="Q646" s="22" t="str">
        <f t="shared" si="4"/>
        <v/>
      </c>
      <c r="R646" s="23"/>
    </row>
    <row r="647">
      <c r="A647" s="44"/>
      <c r="B647" s="43"/>
      <c r="C647" s="43"/>
      <c r="D647" s="43"/>
      <c r="E647" s="43"/>
      <c r="F647" s="44"/>
      <c r="G647" s="47"/>
      <c r="H647" s="24"/>
      <c r="I647" s="28"/>
      <c r="J647" s="28"/>
      <c r="K647" s="27"/>
      <c r="L647" s="47"/>
      <c r="M647" s="30" t="str">
        <f>IFERROR(__xludf.DUMMYFUNCTION("IF(J647="""","""",IF(A647=""SELL"",(I647-J647-K647/100)*H647*100, IF(A647=""BUY"",(J647-I647-K647/100)*H647*100, IF(regexmatch(A647,""Ass""),(J647-I647-K647/100)*H647*100, IF(A647=""SDI"",((J647-I647)*H647)-(K647), IF(A647="""",""""))))))"),"")</f>
        <v/>
      </c>
      <c r="N647" s="31" t="str">
        <f t="shared" si="1"/>
        <v/>
      </c>
      <c r="O647" s="32" t="str">
        <f t="shared" si="2"/>
        <v/>
      </c>
      <c r="P647" s="33" t="str">
        <f t="shared" si="3"/>
        <v/>
      </c>
      <c r="Q647" s="34" t="str">
        <f t="shared" si="4"/>
        <v/>
      </c>
      <c r="R647" s="39"/>
    </row>
    <row r="648">
      <c r="A648" s="40"/>
      <c r="B648" s="13"/>
      <c r="C648" s="13"/>
      <c r="D648" s="13"/>
      <c r="E648" s="13"/>
      <c r="F648" s="40"/>
      <c r="G648" s="46"/>
      <c r="H648" s="11"/>
      <c r="I648" s="16"/>
      <c r="J648" s="16"/>
      <c r="K648" s="15"/>
      <c r="L648" s="46"/>
      <c r="M648" s="18" t="str">
        <f>IFERROR(__xludf.DUMMYFUNCTION("IF(J648="""","""",IF(A648=""SELL"",(I648-J648-K648/100)*H648*100, IF(A648=""BUY"",(J648-I648-K648/100)*H648*100, IF(regexmatch(A648,""Ass""),(J648-I648-K648/100)*H648*100, IF(A648=""SDI"",((J648-I648)*H648)-(K648), IF(A648="""",""""))))))"),"")</f>
        <v/>
      </c>
      <c r="N648" s="19" t="str">
        <f t="shared" si="1"/>
        <v/>
      </c>
      <c r="O648" s="20" t="str">
        <f t="shared" si="2"/>
        <v/>
      </c>
      <c r="P648" s="21" t="str">
        <f t="shared" si="3"/>
        <v/>
      </c>
      <c r="Q648" s="22" t="str">
        <f t="shared" si="4"/>
        <v/>
      </c>
      <c r="R648" s="23"/>
    </row>
    <row r="649">
      <c r="A649" s="44"/>
      <c r="B649" s="43"/>
      <c r="C649" s="43"/>
      <c r="D649" s="43"/>
      <c r="E649" s="43"/>
      <c r="F649" s="44"/>
      <c r="G649" s="47"/>
      <c r="H649" s="24"/>
      <c r="I649" s="28"/>
      <c r="J649" s="28"/>
      <c r="K649" s="27"/>
      <c r="L649" s="47"/>
      <c r="M649" s="30" t="str">
        <f>IFERROR(__xludf.DUMMYFUNCTION("IF(J649="""","""",IF(A649=""SELL"",(I649-J649-K649/100)*H649*100, IF(A649=""BUY"",(J649-I649-K649/100)*H649*100, IF(regexmatch(A649,""Ass""),(J649-I649-K649/100)*H649*100, IF(A649=""SDI"",((J649-I649)*H649)-(K649), IF(A649="""",""""))))))"),"")</f>
        <v/>
      </c>
      <c r="N649" s="31" t="str">
        <f t="shared" si="1"/>
        <v/>
      </c>
      <c r="O649" s="32" t="str">
        <f t="shared" si="2"/>
        <v/>
      </c>
      <c r="P649" s="33" t="str">
        <f t="shared" si="3"/>
        <v/>
      </c>
      <c r="Q649" s="34" t="str">
        <f t="shared" si="4"/>
        <v/>
      </c>
      <c r="R649" s="39"/>
    </row>
    <row r="650">
      <c r="A650" s="40"/>
      <c r="B650" s="13"/>
      <c r="C650" s="13"/>
      <c r="D650" s="13"/>
      <c r="E650" s="13"/>
      <c r="F650" s="40"/>
      <c r="G650" s="46"/>
      <c r="H650" s="11"/>
      <c r="I650" s="16"/>
      <c r="J650" s="16"/>
      <c r="K650" s="15"/>
      <c r="L650" s="46"/>
      <c r="M650" s="18" t="str">
        <f>IFERROR(__xludf.DUMMYFUNCTION("IF(J650="""","""",IF(A650=""SELL"",(I650-J650-K650/100)*H650*100, IF(A650=""BUY"",(J650-I650-K650/100)*H650*100, IF(regexmatch(A650,""Ass""),(J650-I650-K650/100)*H650*100, IF(A650=""SDI"",((J650-I650)*H650)-(K650), IF(A650="""",""""))))))"),"")</f>
        <v/>
      </c>
      <c r="N650" s="19" t="str">
        <f t="shared" si="1"/>
        <v/>
      </c>
      <c r="O650" s="20" t="str">
        <f t="shared" si="2"/>
        <v/>
      </c>
      <c r="P650" s="21" t="str">
        <f t="shared" si="3"/>
        <v/>
      </c>
      <c r="Q650" s="22" t="str">
        <f t="shared" si="4"/>
        <v/>
      </c>
      <c r="R650" s="23"/>
    </row>
    <row r="651">
      <c r="A651" s="44"/>
      <c r="B651" s="43"/>
      <c r="C651" s="43"/>
      <c r="D651" s="43"/>
      <c r="E651" s="43"/>
      <c r="F651" s="44"/>
      <c r="G651" s="47"/>
      <c r="H651" s="24"/>
      <c r="I651" s="28"/>
      <c r="J651" s="28"/>
      <c r="K651" s="27"/>
      <c r="L651" s="47"/>
      <c r="M651" s="30" t="str">
        <f>IFERROR(__xludf.DUMMYFUNCTION("IF(J651="""","""",IF(A651=""SELL"",(I651-J651-K651/100)*H651*100, IF(A651=""BUY"",(J651-I651-K651/100)*H651*100, IF(regexmatch(A651,""Ass""),(J651-I651-K651/100)*H651*100, IF(A651=""SDI"",((J651-I651)*H651)-(K651), IF(A651="""",""""))))))"),"")</f>
        <v/>
      </c>
      <c r="N651" s="31" t="str">
        <f t="shared" si="1"/>
        <v/>
      </c>
      <c r="O651" s="32" t="str">
        <f t="shared" si="2"/>
        <v/>
      </c>
      <c r="P651" s="33" t="str">
        <f t="shared" si="3"/>
        <v/>
      </c>
      <c r="Q651" s="34" t="str">
        <f t="shared" si="4"/>
        <v/>
      </c>
      <c r="R651" s="39"/>
    </row>
    <row r="652">
      <c r="A652" s="40"/>
      <c r="B652" s="13"/>
      <c r="C652" s="13"/>
      <c r="D652" s="13"/>
      <c r="E652" s="13"/>
      <c r="F652" s="40"/>
      <c r="G652" s="46"/>
      <c r="H652" s="11"/>
      <c r="I652" s="16"/>
      <c r="J652" s="16"/>
      <c r="K652" s="15"/>
      <c r="L652" s="46"/>
      <c r="M652" s="18" t="str">
        <f>IFERROR(__xludf.DUMMYFUNCTION("IF(J652="""","""",IF(A652=""SELL"",(I652-J652-K652/100)*H652*100, IF(A652=""BUY"",(J652-I652-K652/100)*H652*100, IF(regexmatch(A652,""Ass""),(J652-I652-K652/100)*H652*100, IF(A652=""SDI"",((J652-I652)*H652)-(K652), IF(A652="""",""""))))))"),"")</f>
        <v/>
      </c>
      <c r="N652" s="19" t="str">
        <f t="shared" si="1"/>
        <v/>
      </c>
      <c r="O652" s="20" t="str">
        <f t="shared" si="2"/>
        <v/>
      </c>
      <c r="P652" s="21" t="str">
        <f t="shared" si="3"/>
        <v/>
      </c>
      <c r="Q652" s="22" t="str">
        <f t="shared" si="4"/>
        <v/>
      </c>
      <c r="R652" s="23"/>
    </row>
    <row r="653">
      <c r="A653" s="44"/>
      <c r="B653" s="43"/>
      <c r="C653" s="43"/>
      <c r="D653" s="43"/>
      <c r="E653" s="43"/>
      <c r="F653" s="44"/>
      <c r="G653" s="47"/>
      <c r="H653" s="24"/>
      <c r="I653" s="28"/>
      <c r="J653" s="28"/>
      <c r="K653" s="27"/>
      <c r="L653" s="47"/>
      <c r="M653" s="30" t="str">
        <f>IFERROR(__xludf.DUMMYFUNCTION("IF(J653="""","""",IF(A653=""SELL"",(I653-J653-K653/100)*H653*100, IF(A653=""BUY"",(J653-I653-K653/100)*H653*100, IF(regexmatch(A653,""Ass""),(J653-I653-K653/100)*H653*100, IF(A653=""SDI"",((J653-I653)*H653)-(K653), IF(A653="""",""""))))))"),"")</f>
        <v/>
      </c>
      <c r="N653" s="31" t="str">
        <f t="shared" si="1"/>
        <v/>
      </c>
      <c r="O653" s="32" t="str">
        <f t="shared" si="2"/>
        <v/>
      </c>
      <c r="P653" s="33" t="str">
        <f t="shared" si="3"/>
        <v/>
      </c>
      <c r="Q653" s="34" t="str">
        <f t="shared" si="4"/>
        <v/>
      </c>
      <c r="R653" s="39"/>
    </row>
    <row r="654">
      <c r="A654" s="40"/>
      <c r="B654" s="13"/>
      <c r="C654" s="13"/>
      <c r="D654" s="13"/>
      <c r="E654" s="13"/>
      <c r="F654" s="40"/>
      <c r="G654" s="46"/>
      <c r="H654" s="11"/>
      <c r="I654" s="16"/>
      <c r="J654" s="16"/>
      <c r="K654" s="15"/>
      <c r="L654" s="46"/>
      <c r="M654" s="18" t="str">
        <f>IFERROR(__xludf.DUMMYFUNCTION("IF(J654="""","""",IF(A654=""SELL"",(I654-J654-K654/100)*H654*100, IF(A654=""BUY"",(J654-I654-K654/100)*H654*100, IF(regexmatch(A654,""Ass""),(J654-I654-K654/100)*H654*100, IF(A654=""SDI"",((J654-I654)*H654)-(K654), IF(A654="""",""""))))))"),"")</f>
        <v/>
      </c>
      <c r="N654" s="19" t="str">
        <f t="shared" si="1"/>
        <v/>
      </c>
      <c r="O654" s="20" t="str">
        <f t="shared" si="2"/>
        <v/>
      </c>
      <c r="P654" s="21" t="str">
        <f t="shared" si="3"/>
        <v/>
      </c>
      <c r="Q654" s="22" t="str">
        <f t="shared" si="4"/>
        <v/>
      </c>
      <c r="R654" s="23"/>
    </row>
    <row r="655">
      <c r="A655" s="44"/>
      <c r="B655" s="43"/>
      <c r="C655" s="43"/>
      <c r="D655" s="43"/>
      <c r="E655" s="43"/>
      <c r="F655" s="44"/>
      <c r="G655" s="47"/>
      <c r="H655" s="24"/>
      <c r="I655" s="28"/>
      <c r="J655" s="28"/>
      <c r="K655" s="27"/>
      <c r="L655" s="47"/>
      <c r="M655" s="30" t="str">
        <f>IFERROR(__xludf.DUMMYFUNCTION("IF(J655="""","""",IF(A655=""SELL"",(I655-J655-K655/100)*H655*100, IF(A655=""BUY"",(J655-I655-K655/100)*H655*100, IF(regexmatch(A655,""Ass""),(J655-I655-K655/100)*H655*100, IF(A655=""SDI"",((J655-I655)*H655)-(K655), IF(A655="""",""""))))))"),"")</f>
        <v/>
      </c>
      <c r="N655" s="31" t="str">
        <f t="shared" si="1"/>
        <v/>
      </c>
      <c r="O655" s="32" t="str">
        <f t="shared" si="2"/>
        <v/>
      </c>
      <c r="P655" s="33" t="str">
        <f t="shared" si="3"/>
        <v/>
      </c>
      <c r="Q655" s="34" t="str">
        <f t="shared" si="4"/>
        <v/>
      </c>
      <c r="R655" s="39"/>
    </row>
    <row r="656">
      <c r="A656" s="40"/>
      <c r="B656" s="13"/>
      <c r="C656" s="13"/>
      <c r="D656" s="13"/>
      <c r="E656" s="13"/>
      <c r="F656" s="40"/>
      <c r="G656" s="46"/>
      <c r="H656" s="11"/>
      <c r="I656" s="16"/>
      <c r="J656" s="16"/>
      <c r="K656" s="15"/>
      <c r="L656" s="46"/>
      <c r="M656" s="18" t="str">
        <f>IFERROR(__xludf.DUMMYFUNCTION("IF(J656="""","""",IF(A656=""SELL"",(I656-J656-K656/100)*H656*100, IF(A656=""BUY"",(J656-I656-K656/100)*H656*100, IF(regexmatch(A656,""Ass""),(J656-I656-K656/100)*H656*100, IF(A656=""SDI"",((J656-I656)*H656)-(K656), IF(A656="""",""""))))))"),"")</f>
        <v/>
      </c>
      <c r="N656" s="19" t="str">
        <f t="shared" si="1"/>
        <v/>
      </c>
      <c r="O656" s="20" t="str">
        <f t="shared" si="2"/>
        <v/>
      </c>
      <c r="P656" s="21" t="str">
        <f t="shared" si="3"/>
        <v/>
      </c>
      <c r="Q656" s="22" t="str">
        <f t="shared" si="4"/>
        <v/>
      </c>
      <c r="R656" s="23"/>
    </row>
    <row r="657">
      <c r="A657" s="44"/>
      <c r="B657" s="43"/>
      <c r="C657" s="43"/>
      <c r="D657" s="43"/>
      <c r="E657" s="43"/>
      <c r="F657" s="44"/>
      <c r="G657" s="47"/>
      <c r="H657" s="24"/>
      <c r="I657" s="28"/>
      <c r="J657" s="28"/>
      <c r="K657" s="27"/>
      <c r="L657" s="47"/>
      <c r="M657" s="30" t="str">
        <f>IFERROR(__xludf.DUMMYFUNCTION("IF(J657="""","""",IF(A657=""SELL"",(I657-J657-K657/100)*H657*100, IF(A657=""BUY"",(J657-I657-K657/100)*H657*100, IF(regexmatch(A657,""Ass""),(J657-I657-K657/100)*H657*100, IF(A657=""SDI"",((J657-I657)*H657)-(K657), IF(A657="""",""""))))))"),"")</f>
        <v/>
      </c>
      <c r="N657" s="31" t="str">
        <f t="shared" si="1"/>
        <v/>
      </c>
      <c r="O657" s="32" t="str">
        <f t="shared" si="2"/>
        <v/>
      </c>
      <c r="P657" s="33" t="str">
        <f t="shared" si="3"/>
        <v/>
      </c>
      <c r="Q657" s="34" t="str">
        <f t="shared" si="4"/>
        <v/>
      </c>
      <c r="R657" s="39"/>
    </row>
    <row r="658">
      <c r="A658" s="40"/>
      <c r="B658" s="13"/>
      <c r="C658" s="13"/>
      <c r="D658" s="13"/>
      <c r="E658" s="13"/>
      <c r="F658" s="40"/>
      <c r="G658" s="46"/>
      <c r="H658" s="11"/>
      <c r="I658" s="16"/>
      <c r="J658" s="16"/>
      <c r="K658" s="15"/>
      <c r="L658" s="46"/>
      <c r="M658" s="18" t="str">
        <f>IFERROR(__xludf.DUMMYFUNCTION("IF(J658="""","""",IF(A658=""SELL"",(I658-J658-K658/100)*H658*100, IF(A658=""BUY"",(J658-I658-K658/100)*H658*100, IF(regexmatch(A658,""Ass""),(J658-I658-K658/100)*H658*100, IF(A658=""SDI"",((J658-I658)*H658)-(K658), IF(A658="""",""""))))))"),"")</f>
        <v/>
      </c>
      <c r="N658" s="19" t="str">
        <f t="shared" si="1"/>
        <v/>
      </c>
      <c r="O658" s="20" t="str">
        <f t="shared" si="2"/>
        <v/>
      </c>
      <c r="P658" s="21" t="str">
        <f t="shared" si="3"/>
        <v/>
      </c>
      <c r="Q658" s="22" t="str">
        <f t="shared" si="4"/>
        <v/>
      </c>
      <c r="R658" s="23"/>
    </row>
    <row r="659">
      <c r="A659" s="44"/>
      <c r="B659" s="43"/>
      <c r="C659" s="43"/>
      <c r="D659" s="43"/>
      <c r="E659" s="43"/>
      <c r="F659" s="44"/>
      <c r="G659" s="47"/>
      <c r="H659" s="24"/>
      <c r="I659" s="28"/>
      <c r="J659" s="28"/>
      <c r="K659" s="27"/>
      <c r="L659" s="47"/>
      <c r="M659" s="30" t="str">
        <f>IFERROR(__xludf.DUMMYFUNCTION("IF(J659="""","""",IF(A659=""SELL"",(I659-J659-K659/100)*H659*100, IF(A659=""BUY"",(J659-I659-K659/100)*H659*100, IF(regexmatch(A659,""Ass""),(J659-I659-K659/100)*H659*100, IF(A659=""SDI"",((J659-I659)*H659)-(K659), IF(A659="""",""""))))))"),"")</f>
        <v/>
      </c>
      <c r="N659" s="31" t="str">
        <f t="shared" si="1"/>
        <v/>
      </c>
      <c r="O659" s="32" t="str">
        <f t="shared" si="2"/>
        <v/>
      </c>
      <c r="P659" s="33" t="str">
        <f t="shared" si="3"/>
        <v/>
      </c>
      <c r="Q659" s="34" t="str">
        <f t="shared" si="4"/>
        <v/>
      </c>
      <c r="R659" s="39"/>
    </row>
    <row r="660">
      <c r="A660" s="40"/>
      <c r="B660" s="13"/>
      <c r="C660" s="13"/>
      <c r="D660" s="13"/>
      <c r="E660" s="13"/>
      <c r="F660" s="40"/>
      <c r="G660" s="46"/>
      <c r="H660" s="11"/>
      <c r="I660" s="16"/>
      <c r="J660" s="16"/>
      <c r="K660" s="15"/>
      <c r="L660" s="46"/>
      <c r="M660" s="18" t="str">
        <f>IFERROR(__xludf.DUMMYFUNCTION("IF(J660="""","""",IF(A660=""SELL"",(I660-J660-K660/100)*H660*100, IF(A660=""BUY"",(J660-I660-K660/100)*H660*100, IF(regexmatch(A660,""Ass""),(J660-I660-K660/100)*H660*100, IF(A660=""SDI"",((J660-I660)*H660)-(K660), IF(A660="""",""""))))))"),"")</f>
        <v/>
      </c>
      <c r="N660" s="19" t="str">
        <f t="shared" si="1"/>
        <v/>
      </c>
      <c r="O660" s="20" t="str">
        <f t="shared" si="2"/>
        <v/>
      </c>
      <c r="P660" s="21" t="str">
        <f t="shared" si="3"/>
        <v/>
      </c>
      <c r="Q660" s="22" t="str">
        <f t="shared" si="4"/>
        <v/>
      </c>
      <c r="R660" s="23"/>
    </row>
    <row r="661">
      <c r="A661" s="44"/>
      <c r="B661" s="43"/>
      <c r="C661" s="43"/>
      <c r="D661" s="43"/>
      <c r="E661" s="43"/>
      <c r="F661" s="44"/>
      <c r="G661" s="47"/>
      <c r="H661" s="24"/>
      <c r="I661" s="28"/>
      <c r="J661" s="28"/>
      <c r="K661" s="27"/>
      <c r="L661" s="47"/>
      <c r="M661" s="30" t="str">
        <f>IFERROR(__xludf.DUMMYFUNCTION("IF(J661="""","""",IF(A661=""SELL"",(I661-J661-K661/100)*H661*100, IF(A661=""BUY"",(J661-I661-K661/100)*H661*100, IF(regexmatch(A661,""Ass""),(J661-I661-K661/100)*H661*100, IF(A661=""SDI"",((J661-I661)*H661)-(K661), IF(A661="""",""""))))))"),"")</f>
        <v/>
      </c>
      <c r="N661" s="31" t="str">
        <f t="shared" si="1"/>
        <v/>
      </c>
      <c r="O661" s="32" t="str">
        <f t="shared" si="2"/>
        <v/>
      </c>
      <c r="P661" s="33" t="str">
        <f t="shared" si="3"/>
        <v/>
      </c>
      <c r="Q661" s="34" t="str">
        <f t="shared" si="4"/>
        <v/>
      </c>
      <c r="R661" s="39"/>
    </row>
    <row r="662">
      <c r="A662" s="40"/>
      <c r="B662" s="13"/>
      <c r="C662" s="13"/>
      <c r="D662" s="13"/>
      <c r="E662" s="13"/>
      <c r="F662" s="40"/>
      <c r="G662" s="46"/>
      <c r="H662" s="11"/>
      <c r="I662" s="16"/>
      <c r="J662" s="16"/>
      <c r="K662" s="15"/>
      <c r="L662" s="46"/>
      <c r="M662" s="18" t="str">
        <f>IFERROR(__xludf.DUMMYFUNCTION("IF(J662="""","""",IF(A662=""SELL"",(I662-J662-K662/100)*H662*100, IF(A662=""BUY"",(J662-I662-K662/100)*H662*100, IF(regexmatch(A662,""Ass""),(J662-I662-K662/100)*H662*100, IF(A662=""SDI"",((J662-I662)*H662)-(K662), IF(A662="""",""""))))))"),"")</f>
        <v/>
      </c>
      <c r="N662" s="19" t="str">
        <f t="shared" si="1"/>
        <v/>
      </c>
      <c r="O662" s="20" t="str">
        <f t="shared" si="2"/>
        <v/>
      </c>
      <c r="P662" s="21" t="str">
        <f t="shared" si="3"/>
        <v/>
      </c>
      <c r="Q662" s="22" t="str">
        <f t="shared" si="4"/>
        <v/>
      </c>
      <c r="R662" s="23"/>
    </row>
    <row r="663">
      <c r="A663" s="44"/>
      <c r="B663" s="43"/>
      <c r="C663" s="43"/>
      <c r="D663" s="43"/>
      <c r="E663" s="43"/>
      <c r="F663" s="44"/>
      <c r="G663" s="47"/>
      <c r="H663" s="24"/>
      <c r="I663" s="28"/>
      <c r="J663" s="28"/>
      <c r="K663" s="27"/>
      <c r="L663" s="47"/>
      <c r="M663" s="30" t="str">
        <f>IFERROR(__xludf.DUMMYFUNCTION("IF(J663="""","""",IF(A663=""SELL"",(I663-J663-K663/100)*H663*100, IF(A663=""BUY"",(J663-I663-K663/100)*H663*100, IF(regexmatch(A663,""Ass""),(J663-I663-K663/100)*H663*100, IF(A663=""SDI"",((J663-I663)*H663)-(K663), IF(A663="""",""""))))))"),"")</f>
        <v/>
      </c>
      <c r="N663" s="31" t="str">
        <f t="shared" si="1"/>
        <v/>
      </c>
      <c r="O663" s="32" t="str">
        <f t="shared" si="2"/>
        <v/>
      </c>
      <c r="P663" s="33" t="str">
        <f t="shared" si="3"/>
        <v/>
      </c>
      <c r="Q663" s="34" t="str">
        <f t="shared" si="4"/>
        <v/>
      </c>
      <c r="R663" s="39"/>
    </row>
    <row r="664">
      <c r="A664" s="40"/>
      <c r="B664" s="13"/>
      <c r="C664" s="13"/>
      <c r="D664" s="13"/>
      <c r="E664" s="13"/>
      <c r="F664" s="40"/>
      <c r="G664" s="46"/>
      <c r="H664" s="11"/>
      <c r="I664" s="16"/>
      <c r="J664" s="16"/>
      <c r="K664" s="15"/>
      <c r="L664" s="46"/>
      <c r="M664" s="18" t="str">
        <f>IFERROR(__xludf.DUMMYFUNCTION("IF(J664="""","""",IF(A664=""SELL"",(I664-J664-K664/100)*H664*100, IF(A664=""BUY"",(J664-I664-K664/100)*H664*100, IF(regexmatch(A664,""Ass""),(J664-I664-K664/100)*H664*100, IF(A664=""SDI"",((J664-I664)*H664)-(K664), IF(A664="""",""""))))))"),"")</f>
        <v/>
      </c>
      <c r="N664" s="19" t="str">
        <f t="shared" si="1"/>
        <v/>
      </c>
      <c r="O664" s="20" t="str">
        <f t="shared" si="2"/>
        <v/>
      </c>
      <c r="P664" s="21" t="str">
        <f t="shared" si="3"/>
        <v/>
      </c>
      <c r="Q664" s="22" t="str">
        <f t="shared" si="4"/>
        <v/>
      </c>
      <c r="R664" s="23"/>
    </row>
    <row r="665">
      <c r="A665" s="44"/>
      <c r="B665" s="43"/>
      <c r="C665" s="43"/>
      <c r="D665" s="43"/>
      <c r="E665" s="43"/>
      <c r="F665" s="44"/>
      <c r="G665" s="47"/>
      <c r="H665" s="24"/>
      <c r="I665" s="28"/>
      <c r="J665" s="28"/>
      <c r="K665" s="27"/>
      <c r="L665" s="47"/>
      <c r="M665" s="30" t="str">
        <f>IFERROR(__xludf.DUMMYFUNCTION("IF(J665="""","""",IF(A665=""SELL"",(I665-J665-K665/100)*H665*100, IF(A665=""BUY"",(J665-I665-K665/100)*H665*100, IF(regexmatch(A665,""Ass""),(J665-I665-K665/100)*H665*100, IF(A665=""SDI"",((J665-I665)*H665)-(K665), IF(A665="""",""""))))))"),"")</f>
        <v/>
      </c>
      <c r="N665" s="31" t="str">
        <f t="shared" si="1"/>
        <v/>
      </c>
      <c r="O665" s="32" t="str">
        <f t="shared" si="2"/>
        <v/>
      </c>
      <c r="P665" s="33" t="str">
        <f t="shared" si="3"/>
        <v/>
      </c>
      <c r="Q665" s="34" t="str">
        <f t="shared" si="4"/>
        <v/>
      </c>
      <c r="R665" s="39"/>
    </row>
    <row r="666">
      <c r="A666" s="40"/>
      <c r="B666" s="13"/>
      <c r="C666" s="13"/>
      <c r="D666" s="13"/>
      <c r="E666" s="13"/>
      <c r="F666" s="40"/>
      <c r="G666" s="46"/>
      <c r="H666" s="11"/>
      <c r="I666" s="16"/>
      <c r="J666" s="16"/>
      <c r="K666" s="15"/>
      <c r="L666" s="46"/>
      <c r="M666" s="18" t="str">
        <f>IFERROR(__xludf.DUMMYFUNCTION("IF(J666="""","""",IF(A666=""SELL"",(I666-J666-K666/100)*H666*100, IF(A666=""BUY"",(J666-I666-K666/100)*H666*100, IF(regexmatch(A666,""Ass""),(J666-I666-K666/100)*H666*100, IF(A666=""SDI"",((J666-I666)*H666)-(K666), IF(A666="""",""""))))))"),"")</f>
        <v/>
      </c>
      <c r="N666" s="19" t="str">
        <f t="shared" si="1"/>
        <v/>
      </c>
      <c r="O666" s="20" t="str">
        <f t="shared" si="2"/>
        <v/>
      </c>
      <c r="P666" s="21" t="str">
        <f t="shared" si="3"/>
        <v/>
      </c>
      <c r="Q666" s="22" t="str">
        <f t="shared" si="4"/>
        <v/>
      </c>
      <c r="R666" s="23"/>
    </row>
    <row r="667">
      <c r="A667" s="44"/>
      <c r="B667" s="43"/>
      <c r="C667" s="43"/>
      <c r="D667" s="43"/>
      <c r="E667" s="43"/>
      <c r="F667" s="44"/>
      <c r="G667" s="47"/>
      <c r="H667" s="24"/>
      <c r="I667" s="28"/>
      <c r="J667" s="28"/>
      <c r="K667" s="27"/>
      <c r="L667" s="47"/>
      <c r="M667" s="30" t="str">
        <f>IFERROR(__xludf.DUMMYFUNCTION("IF(J667="""","""",IF(A667=""SELL"",(I667-J667-K667/100)*H667*100, IF(A667=""BUY"",(J667-I667-K667/100)*H667*100, IF(regexmatch(A667,""Ass""),(J667-I667-K667/100)*H667*100, IF(A667=""SDI"",((J667-I667)*H667)-(K667), IF(A667="""",""""))))))"),"")</f>
        <v/>
      </c>
      <c r="N667" s="31" t="str">
        <f t="shared" si="1"/>
        <v/>
      </c>
      <c r="O667" s="32" t="str">
        <f t="shared" si="2"/>
        <v/>
      </c>
      <c r="P667" s="33" t="str">
        <f t="shared" si="3"/>
        <v/>
      </c>
      <c r="Q667" s="34" t="str">
        <f t="shared" si="4"/>
        <v/>
      </c>
      <c r="R667" s="39"/>
    </row>
    <row r="668">
      <c r="A668" s="40"/>
      <c r="B668" s="13"/>
      <c r="C668" s="13"/>
      <c r="D668" s="13"/>
      <c r="E668" s="13"/>
      <c r="F668" s="40"/>
      <c r="G668" s="46"/>
      <c r="H668" s="11"/>
      <c r="I668" s="16"/>
      <c r="J668" s="16"/>
      <c r="K668" s="15"/>
      <c r="L668" s="46"/>
      <c r="M668" s="18" t="str">
        <f>IFERROR(__xludf.DUMMYFUNCTION("IF(J668="""","""",IF(A668=""SELL"",(I668-J668-K668/100)*H668*100, IF(A668=""BUY"",(J668-I668-K668/100)*H668*100, IF(regexmatch(A668,""Ass""),(J668-I668-K668/100)*H668*100, IF(A668=""SDI"",((J668-I668)*H668)-(K668), IF(A668="""",""""))))))"),"")</f>
        <v/>
      </c>
      <c r="N668" s="19" t="str">
        <f t="shared" si="1"/>
        <v/>
      </c>
      <c r="O668" s="20" t="str">
        <f t="shared" si="2"/>
        <v/>
      </c>
      <c r="P668" s="21" t="str">
        <f t="shared" si="3"/>
        <v/>
      </c>
      <c r="Q668" s="22" t="str">
        <f t="shared" si="4"/>
        <v/>
      </c>
      <c r="R668" s="23"/>
    </row>
    <row r="669">
      <c r="A669" s="44"/>
      <c r="B669" s="43"/>
      <c r="C669" s="43"/>
      <c r="D669" s="43"/>
      <c r="E669" s="43"/>
      <c r="F669" s="44"/>
      <c r="G669" s="47"/>
      <c r="H669" s="24"/>
      <c r="I669" s="28"/>
      <c r="J669" s="28"/>
      <c r="K669" s="27"/>
      <c r="L669" s="47"/>
      <c r="M669" s="30" t="str">
        <f>IFERROR(__xludf.DUMMYFUNCTION("IF(J669="""","""",IF(A669=""SELL"",(I669-J669-K669/100)*H669*100, IF(A669=""BUY"",(J669-I669-K669/100)*H669*100, IF(regexmatch(A669,""Ass""),(J669-I669-K669/100)*H669*100, IF(A669=""SDI"",((J669-I669)*H669)-(K669), IF(A669="""",""""))))))"),"")</f>
        <v/>
      </c>
      <c r="N669" s="31" t="str">
        <f t="shared" si="1"/>
        <v/>
      </c>
      <c r="O669" s="32" t="str">
        <f t="shared" si="2"/>
        <v/>
      </c>
      <c r="P669" s="33" t="str">
        <f t="shared" si="3"/>
        <v/>
      </c>
      <c r="Q669" s="34" t="str">
        <f t="shared" si="4"/>
        <v/>
      </c>
      <c r="R669" s="39"/>
    </row>
    <row r="670">
      <c r="A670" s="40"/>
      <c r="B670" s="13"/>
      <c r="C670" s="13"/>
      <c r="D670" s="13"/>
      <c r="E670" s="13"/>
      <c r="F670" s="40"/>
      <c r="G670" s="46"/>
      <c r="H670" s="11"/>
      <c r="I670" s="16"/>
      <c r="J670" s="16"/>
      <c r="K670" s="15"/>
      <c r="L670" s="46"/>
      <c r="M670" s="18" t="str">
        <f>IFERROR(__xludf.DUMMYFUNCTION("IF(J670="""","""",IF(A670=""SELL"",(I670-J670-K670/100)*H670*100, IF(A670=""BUY"",(J670-I670-K670/100)*H670*100, IF(regexmatch(A670,""Ass""),(J670-I670-K670/100)*H670*100, IF(A670=""SDI"",((J670-I670)*H670)-(K670), IF(A670="""",""""))))))"),"")</f>
        <v/>
      </c>
      <c r="N670" s="19" t="str">
        <f t="shared" si="1"/>
        <v/>
      </c>
      <c r="O670" s="20" t="str">
        <f t="shared" si="2"/>
        <v/>
      </c>
      <c r="P670" s="21" t="str">
        <f t="shared" si="3"/>
        <v/>
      </c>
      <c r="Q670" s="22" t="str">
        <f t="shared" si="4"/>
        <v/>
      </c>
      <c r="R670" s="23"/>
    </row>
    <row r="671">
      <c r="A671" s="44"/>
      <c r="B671" s="43"/>
      <c r="C671" s="43"/>
      <c r="D671" s="43"/>
      <c r="E671" s="43"/>
      <c r="F671" s="44"/>
      <c r="G671" s="47"/>
      <c r="H671" s="24"/>
      <c r="I671" s="28"/>
      <c r="J671" s="28"/>
      <c r="K671" s="27"/>
      <c r="L671" s="47"/>
      <c r="M671" s="30" t="str">
        <f>IFERROR(__xludf.DUMMYFUNCTION("IF(J671="""","""",IF(A671=""SELL"",(I671-J671-K671/100)*H671*100, IF(A671=""BUY"",(J671-I671-K671/100)*H671*100, IF(regexmatch(A671,""Ass""),(J671-I671-K671/100)*H671*100, IF(A671=""SDI"",((J671-I671)*H671)-(K671), IF(A671="""",""""))))))"),"")</f>
        <v/>
      </c>
      <c r="N671" s="31" t="str">
        <f t="shared" si="1"/>
        <v/>
      </c>
      <c r="O671" s="32" t="str">
        <f t="shared" si="2"/>
        <v/>
      </c>
      <c r="P671" s="33" t="str">
        <f t="shared" si="3"/>
        <v/>
      </c>
      <c r="Q671" s="34" t="str">
        <f t="shared" si="4"/>
        <v/>
      </c>
      <c r="R671" s="39"/>
    </row>
    <row r="672">
      <c r="A672" s="40"/>
      <c r="B672" s="13"/>
      <c r="C672" s="13"/>
      <c r="D672" s="13"/>
      <c r="E672" s="13"/>
      <c r="F672" s="40"/>
      <c r="G672" s="46"/>
      <c r="H672" s="11"/>
      <c r="I672" s="16"/>
      <c r="J672" s="16"/>
      <c r="K672" s="15"/>
      <c r="L672" s="46"/>
      <c r="M672" s="18" t="str">
        <f>IFERROR(__xludf.DUMMYFUNCTION("IF(J672="""","""",IF(A672=""SELL"",(I672-J672-K672/100)*H672*100, IF(A672=""BUY"",(J672-I672-K672/100)*H672*100, IF(regexmatch(A672,""Ass""),(J672-I672-K672/100)*H672*100, IF(A672=""SDI"",((J672-I672)*H672)-(K672), IF(A672="""",""""))))))"),"")</f>
        <v/>
      </c>
      <c r="N672" s="19" t="str">
        <f t="shared" si="1"/>
        <v/>
      </c>
      <c r="O672" s="20" t="str">
        <f t="shared" si="2"/>
        <v/>
      </c>
      <c r="P672" s="21" t="str">
        <f t="shared" si="3"/>
        <v/>
      </c>
      <c r="Q672" s="22" t="str">
        <f t="shared" si="4"/>
        <v/>
      </c>
      <c r="R672" s="23"/>
    </row>
    <row r="673">
      <c r="A673" s="44"/>
      <c r="B673" s="43"/>
      <c r="C673" s="43"/>
      <c r="D673" s="43"/>
      <c r="E673" s="43"/>
      <c r="F673" s="44"/>
      <c r="G673" s="47"/>
      <c r="H673" s="24"/>
      <c r="I673" s="28"/>
      <c r="J673" s="28"/>
      <c r="K673" s="27"/>
      <c r="L673" s="47"/>
      <c r="M673" s="30" t="str">
        <f>IFERROR(__xludf.DUMMYFUNCTION("IF(J673="""","""",IF(A673=""SELL"",(I673-J673-K673/100)*H673*100, IF(A673=""BUY"",(J673-I673-K673/100)*H673*100, IF(regexmatch(A673,""Ass""),(J673-I673-K673/100)*H673*100, IF(A673=""SDI"",((J673-I673)*H673)-(K673), IF(A673="""",""""))))))"),"")</f>
        <v/>
      </c>
      <c r="N673" s="31" t="str">
        <f t="shared" si="1"/>
        <v/>
      </c>
      <c r="O673" s="32" t="str">
        <f t="shared" si="2"/>
        <v/>
      </c>
      <c r="P673" s="33" t="str">
        <f t="shared" si="3"/>
        <v/>
      </c>
      <c r="Q673" s="34" t="str">
        <f t="shared" si="4"/>
        <v/>
      </c>
      <c r="R673" s="39"/>
    </row>
    <row r="674">
      <c r="A674" s="40"/>
      <c r="B674" s="13"/>
      <c r="C674" s="13"/>
      <c r="D674" s="13"/>
      <c r="E674" s="13"/>
      <c r="F674" s="40"/>
      <c r="G674" s="46"/>
      <c r="H674" s="11"/>
      <c r="I674" s="16"/>
      <c r="J674" s="16"/>
      <c r="K674" s="15"/>
      <c r="L674" s="46"/>
      <c r="M674" s="18" t="str">
        <f>IFERROR(__xludf.DUMMYFUNCTION("IF(J674="""","""",IF(A674=""SELL"",(I674-J674-K674/100)*H674*100, IF(A674=""BUY"",(J674-I674-K674/100)*H674*100, IF(regexmatch(A674,""Ass""),(J674-I674-K674/100)*H674*100, IF(A674=""SDI"",((J674-I674)*H674)-(K674), IF(A674="""",""""))))))"),"")</f>
        <v/>
      </c>
      <c r="N674" s="19" t="str">
        <f t="shared" si="1"/>
        <v/>
      </c>
      <c r="O674" s="20" t="str">
        <f t="shared" si="2"/>
        <v/>
      </c>
      <c r="P674" s="21" t="str">
        <f t="shared" si="3"/>
        <v/>
      </c>
      <c r="Q674" s="22" t="str">
        <f t="shared" si="4"/>
        <v/>
      </c>
      <c r="R674" s="23"/>
    </row>
    <row r="675">
      <c r="A675" s="44"/>
      <c r="B675" s="43"/>
      <c r="C675" s="43"/>
      <c r="D675" s="43"/>
      <c r="E675" s="43"/>
      <c r="F675" s="44"/>
      <c r="G675" s="47"/>
      <c r="H675" s="24"/>
      <c r="I675" s="28"/>
      <c r="J675" s="28"/>
      <c r="K675" s="27"/>
      <c r="L675" s="47"/>
      <c r="M675" s="30" t="str">
        <f>IFERROR(__xludf.DUMMYFUNCTION("IF(J675="""","""",IF(A675=""SELL"",(I675-J675-K675/100)*H675*100, IF(A675=""BUY"",(J675-I675-K675/100)*H675*100, IF(regexmatch(A675,""Ass""),(J675-I675-K675/100)*H675*100, IF(A675=""SDI"",((J675-I675)*H675)-(K675), IF(A675="""",""""))))))"),"")</f>
        <v/>
      </c>
      <c r="N675" s="31" t="str">
        <f t="shared" si="1"/>
        <v/>
      </c>
      <c r="O675" s="32" t="str">
        <f t="shared" si="2"/>
        <v/>
      </c>
      <c r="P675" s="33" t="str">
        <f t="shared" si="3"/>
        <v/>
      </c>
      <c r="Q675" s="34" t="str">
        <f t="shared" si="4"/>
        <v/>
      </c>
      <c r="R675" s="39"/>
    </row>
    <row r="676">
      <c r="A676" s="40"/>
      <c r="B676" s="13"/>
      <c r="C676" s="13"/>
      <c r="D676" s="13"/>
      <c r="E676" s="13"/>
      <c r="F676" s="40"/>
      <c r="G676" s="46"/>
      <c r="H676" s="11"/>
      <c r="I676" s="16"/>
      <c r="J676" s="16"/>
      <c r="K676" s="15"/>
      <c r="L676" s="46"/>
      <c r="M676" s="18" t="str">
        <f>IFERROR(__xludf.DUMMYFUNCTION("IF(J676="""","""",IF(A676=""SELL"",(I676-J676-K676/100)*H676*100, IF(A676=""BUY"",(J676-I676-K676/100)*H676*100, IF(regexmatch(A676,""Ass""),(J676-I676-K676/100)*H676*100, IF(A676=""SDI"",((J676-I676)*H676)-(K676), IF(A676="""",""""))))))"),"")</f>
        <v/>
      </c>
      <c r="N676" s="19" t="str">
        <f t="shared" si="1"/>
        <v/>
      </c>
      <c r="O676" s="20" t="str">
        <f t="shared" si="2"/>
        <v/>
      </c>
      <c r="P676" s="21" t="str">
        <f t="shared" si="3"/>
        <v/>
      </c>
      <c r="Q676" s="22" t="str">
        <f t="shared" si="4"/>
        <v/>
      </c>
      <c r="R676" s="23"/>
    </row>
    <row r="677">
      <c r="A677" s="44"/>
      <c r="B677" s="43"/>
      <c r="C677" s="43"/>
      <c r="D677" s="43"/>
      <c r="E677" s="43"/>
      <c r="F677" s="44"/>
      <c r="G677" s="47"/>
      <c r="H677" s="24"/>
      <c r="I677" s="28"/>
      <c r="J677" s="28"/>
      <c r="K677" s="27"/>
      <c r="L677" s="47"/>
      <c r="M677" s="30" t="str">
        <f>IFERROR(__xludf.DUMMYFUNCTION("IF(J677="""","""",IF(A677=""SELL"",(I677-J677-K677/100)*H677*100, IF(A677=""BUY"",(J677-I677-K677/100)*H677*100, IF(regexmatch(A677,""Ass""),(J677-I677-K677/100)*H677*100, IF(A677=""SDI"",((J677-I677)*H677)-(K677), IF(A677="""",""""))))))"),"")</f>
        <v/>
      </c>
      <c r="N677" s="31" t="str">
        <f t="shared" si="1"/>
        <v/>
      </c>
      <c r="O677" s="32" t="str">
        <f t="shared" si="2"/>
        <v/>
      </c>
      <c r="P677" s="33" t="str">
        <f t="shared" si="3"/>
        <v/>
      </c>
      <c r="Q677" s="34" t="str">
        <f t="shared" si="4"/>
        <v/>
      </c>
      <c r="R677" s="39"/>
    </row>
    <row r="678">
      <c r="A678" s="40"/>
      <c r="B678" s="13"/>
      <c r="C678" s="13"/>
      <c r="D678" s="13"/>
      <c r="E678" s="13"/>
      <c r="F678" s="40"/>
      <c r="G678" s="46"/>
      <c r="H678" s="11"/>
      <c r="I678" s="16"/>
      <c r="J678" s="16"/>
      <c r="K678" s="15"/>
      <c r="L678" s="46"/>
      <c r="M678" s="18" t="str">
        <f>IFERROR(__xludf.DUMMYFUNCTION("IF(J678="""","""",IF(A678=""SELL"",(I678-J678-K678/100)*H678*100, IF(A678=""BUY"",(J678-I678-K678/100)*H678*100, IF(regexmatch(A678,""Ass""),(J678-I678-K678/100)*H678*100, IF(A678=""SDI"",((J678-I678)*H678)-(K678), IF(A678="""",""""))))))"),"")</f>
        <v/>
      </c>
      <c r="N678" s="19" t="str">
        <f t="shared" si="1"/>
        <v/>
      </c>
      <c r="O678" s="20" t="str">
        <f t="shared" si="2"/>
        <v/>
      </c>
      <c r="P678" s="21" t="str">
        <f t="shared" si="3"/>
        <v/>
      </c>
      <c r="Q678" s="22" t="str">
        <f t="shared" si="4"/>
        <v/>
      </c>
      <c r="R678" s="23"/>
    </row>
    <row r="679">
      <c r="A679" s="44"/>
      <c r="B679" s="43"/>
      <c r="C679" s="43"/>
      <c r="D679" s="43"/>
      <c r="E679" s="43"/>
      <c r="F679" s="44"/>
      <c r="G679" s="47"/>
      <c r="H679" s="24"/>
      <c r="I679" s="28"/>
      <c r="J679" s="28"/>
      <c r="K679" s="27"/>
      <c r="L679" s="47"/>
      <c r="M679" s="30" t="str">
        <f>IFERROR(__xludf.DUMMYFUNCTION("IF(J679="""","""",IF(A679=""SELL"",(I679-J679-K679/100)*H679*100, IF(A679=""BUY"",(J679-I679-K679/100)*H679*100, IF(regexmatch(A679,""Ass""),(J679-I679-K679/100)*H679*100, IF(A679=""SDI"",((J679-I679)*H679)-(K679), IF(A679="""",""""))))))"),"")</f>
        <v/>
      </c>
      <c r="N679" s="31" t="str">
        <f t="shared" si="1"/>
        <v/>
      </c>
      <c r="O679" s="32" t="str">
        <f t="shared" si="2"/>
        <v/>
      </c>
      <c r="P679" s="33" t="str">
        <f t="shared" si="3"/>
        <v/>
      </c>
      <c r="Q679" s="34" t="str">
        <f t="shared" si="4"/>
        <v/>
      </c>
      <c r="R679" s="39"/>
    </row>
    <row r="680">
      <c r="A680" s="40"/>
      <c r="B680" s="13"/>
      <c r="C680" s="13"/>
      <c r="D680" s="13"/>
      <c r="E680" s="13"/>
      <c r="F680" s="40"/>
      <c r="G680" s="46"/>
      <c r="H680" s="11"/>
      <c r="I680" s="16"/>
      <c r="J680" s="16"/>
      <c r="K680" s="15"/>
      <c r="L680" s="46"/>
      <c r="M680" s="18" t="str">
        <f>IFERROR(__xludf.DUMMYFUNCTION("IF(J680="""","""",IF(A680=""SELL"",(I680-J680-K680/100)*H680*100, IF(A680=""BUY"",(J680-I680-K680/100)*H680*100, IF(regexmatch(A680,""Ass""),(J680-I680-K680/100)*H680*100, IF(A680=""SDI"",((J680-I680)*H680)-(K680), IF(A680="""",""""))))))"),"")</f>
        <v/>
      </c>
      <c r="N680" s="19" t="str">
        <f t="shared" si="1"/>
        <v/>
      </c>
      <c r="O680" s="20" t="str">
        <f t="shared" si="2"/>
        <v/>
      </c>
      <c r="P680" s="21" t="str">
        <f t="shared" si="3"/>
        <v/>
      </c>
      <c r="Q680" s="22" t="str">
        <f t="shared" si="4"/>
        <v/>
      </c>
      <c r="R680" s="23"/>
    </row>
    <row r="681">
      <c r="A681" s="44"/>
      <c r="B681" s="43"/>
      <c r="C681" s="43"/>
      <c r="D681" s="43"/>
      <c r="E681" s="43"/>
      <c r="F681" s="44"/>
      <c r="G681" s="47"/>
      <c r="H681" s="24"/>
      <c r="I681" s="28"/>
      <c r="J681" s="28"/>
      <c r="K681" s="27"/>
      <c r="L681" s="47"/>
      <c r="M681" s="30" t="str">
        <f>IFERROR(__xludf.DUMMYFUNCTION("IF(J681="""","""",IF(A681=""SELL"",(I681-J681-K681/100)*H681*100, IF(A681=""BUY"",(J681-I681-K681/100)*H681*100, IF(regexmatch(A681,""Ass""),(J681-I681-K681/100)*H681*100, IF(A681=""SDI"",((J681-I681)*H681)-(K681), IF(A681="""",""""))))))"),"")</f>
        <v/>
      </c>
      <c r="N681" s="31" t="str">
        <f t="shared" si="1"/>
        <v/>
      </c>
      <c r="O681" s="32" t="str">
        <f t="shared" si="2"/>
        <v/>
      </c>
      <c r="P681" s="33" t="str">
        <f t="shared" si="3"/>
        <v/>
      </c>
      <c r="Q681" s="34" t="str">
        <f t="shared" si="4"/>
        <v/>
      </c>
      <c r="R681" s="39"/>
    </row>
    <row r="682">
      <c r="A682" s="40"/>
      <c r="B682" s="13"/>
      <c r="C682" s="13"/>
      <c r="D682" s="13"/>
      <c r="E682" s="13"/>
      <c r="F682" s="40"/>
      <c r="G682" s="46"/>
      <c r="H682" s="11"/>
      <c r="I682" s="16"/>
      <c r="J682" s="16"/>
      <c r="K682" s="15"/>
      <c r="L682" s="46"/>
      <c r="M682" s="18" t="str">
        <f>IFERROR(__xludf.DUMMYFUNCTION("IF(J682="""","""",IF(A682=""SELL"",(I682-J682-K682/100)*H682*100, IF(A682=""BUY"",(J682-I682-K682/100)*H682*100, IF(regexmatch(A682,""Ass""),(J682-I682-K682/100)*H682*100, IF(A682=""SDI"",((J682-I682)*H682)-(K682), IF(A682="""",""""))))))"),"")</f>
        <v/>
      </c>
      <c r="N682" s="19" t="str">
        <f t="shared" si="1"/>
        <v/>
      </c>
      <c r="O682" s="20" t="str">
        <f t="shared" si="2"/>
        <v/>
      </c>
      <c r="P682" s="21" t="str">
        <f t="shared" si="3"/>
        <v/>
      </c>
      <c r="Q682" s="22" t="str">
        <f t="shared" si="4"/>
        <v/>
      </c>
      <c r="R682" s="23"/>
    </row>
    <row r="683">
      <c r="A683" s="44"/>
      <c r="B683" s="43"/>
      <c r="C683" s="43"/>
      <c r="D683" s="43"/>
      <c r="E683" s="43"/>
      <c r="F683" s="44"/>
      <c r="G683" s="47"/>
      <c r="H683" s="24"/>
      <c r="I683" s="28"/>
      <c r="J683" s="28"/>
      <c r="K683" s="27"/>
      <c r="L683" s="47"/>
      <c r="M683" s="30" t="str">
        <f>IFERROR(__xludf.DUMMYFUNCTION("IF(J683="""","""",IF(A683=""SELL"",(I683-J683-K683/100)*H683*100, IF(A683=""BUY"",(J683-I683-K683/100)*H683*100, IF(regexmatch(A683,""Ass""),(J683-I683-K683/100)*H683*100, IF(A683=""SDI"",((J683-I683)*H683)-(K683), IF(A683="""",""""))))))"),"")</f>
        <v/>
      </c>
      <c r="N683" s="31" t="str">
        <f t="shared" si="1"/>
        <v/>
      </c>
      <c r="O683" s="32" t="str">
        <f t="shared" si="2"/>
        <v/>
      </c>
      <c r="P683" s="33" t="str">
        <f t="shared" si="3"/>
        <v/>
      </c>
      <c r="Q683" s="34" t="str">
        <f t="shared" si="4"/>
        <v/>
      </c>
      <c r="R683" s="39"/>
    </row>
    <row r="684">
      <c r="A684" s="40"/>
      <c r="B684" s="13"/>
      <c r="C684" s="13"/>
      <c r="D684" s="13"/>
      <c r="E684" s="13"/>
      <c r="F684" s="40"/>
      <c r="G684" s="46"/>
      <c r="H684" s="11"/>
      <c r="I684" s="16"/>
      <c r="J684" s="16"/>
      <c r="K684" s="15"/>
      <c r="L684" s="46"/>
      <c r="M684" s="18" t="str">
        <f>IFERROR(__xludf.DUMMYFUNCTION("IF(J684="""","""",IF(A684=""SELL"",(I684-J684-K684/100)*H684*100, IF(A684=""BUY"",(J684-I684-K684/100)*H684*100, IF(regexmatch(A684,""Ass""),(J684-I684-K684/100)*H684*100, IF(A684=""SDI"",((J684-I684)*H684)-(K684), IF(A684="""",""""))))))"),"")</f>
        <v/>
      </c>
      <c r="N684" s="19" t="str">
        <f t="shared" si="1"/>
        <v/>
      </c>
      <c r="O684" s="20" t="str">
        <f t="shared" si="2"/>
        <v/>
      </c>
      <c r="P684" s="21" t="str">
        <f t="shared" si="3"/>
        <v/>
      </c>
      <c r="Q684" s="22" t="str">
        <f t="shared" si="4"/>
        <v/>
      </c>
      <c r="R684" s="23"/>
    </row>
    <row r="685">
      <c r="A685" s="44"/>
      <c r="B685" s="43"/>
      <c r="C685" s="43"/>
      <c r="D685" s="43"/>
      <c r="E685" s="43"/>
      <c r="F685" s="44"/>
      <c r="G685" s="47"/>
      <c r="H685" s="24"/>
      <c r="I685" s="28"/>
      <c r="J685" s="28"/>
      <c r="K685" s="27"/>
      <c r="L685" s="47"/>
      <c r="M685" s="30" t="str">
        <f>IFERROR(__xludf.DUMMYFUNCTION("IF(J685="""","""",IF(A685=""SELL"",(I685-J685-K685/100)*H685*100, IF(A685=""BUY"",(J685-I685-K685/100)*H685*100, IF(regexmatch(A685,""Ass""),(J685-I685-K685/100)*H685*100, IF(A685=""SDI"",((J685-I685)*H685)-(K685), IF(A685="""",""""))))))"),"")</f>
        <v/>
      </c>
      <c r="N685" s="31" t="str">
        <f t="shared" si="1"/>
        <v/>
      </c>
      <c r="O685" s="32" t="str">
        <f t="shared" si="2"/>
        <v/>
      </c>
      <c r="P685" s="33" t="str">
        <f t="shared" si="3"/>
        <v/>
      </c>
      <c r="Q685" s="34" t="str">
        <f t="shared" si="4"/>
        <v/>
      </c>
      <c r="R685" s="39"/>
    </row>
    <row r="686">
      <c r="A686" s="40"/>
      <c r="B686" s="13"/>
      <c r="C686" s="13"/>
      <c r="D686" s="13"/>
      <c r="E686" s="13"/>
      <c r="F686" s="40"/>
      <c r="G686" s="46"/>
      <c r="H686" s="11"/>
      <c r="I686" s="16"/>
      <c r="J686" s="16"/>
      <c r="K686" s="15"/>
      <c r="L686" s="46"/>
      <c r="M686" s="18" t="str">
        <f>IFERROR(__xludf.DUMMYFUNCTION("IF(J686="""","""",IF(A686=""SELL"",(I686-J686-K686/100)*H686*100, IF(A686=""BUY"",(J686-I686-K686/100)*H686*100, IF(regexmatch(A686,""Ass""),(J686-I686-K686/100)*H686*100, IF(A686=""SDI"",((J686-I686)*H686)-(K686), IF(A686="""",""""))))))"),"")</f>
        <v/>
      </c>
      <c r="N686" s="19" t="str">
        <f t="shared" si="1"/>
        <v/>
      </c>
      <c r="O686" s="20" t="str">
        <f t="shared" si="2"/>
        <v/>
      </c>
      <c r="P686" s="21" t="str">
        <f t="shared" si="3"/>
        <v/>
      </c>
      <c r="Q686" s="22" t="str">
        <f t="shared" si="4"/>
        <v/>
      </c>
      <c r="R686" s="23"/>
    </row>
    <row r="687">
      <c r="A687" s="44"/>
      <c r="B687" s="43"/>
      <c r="C687" s="43"/>
      <c r="D687" s="43"/>
      <c r="E687" s="43"/>
      <c r="F687" s="44"/>
      <c r="G687" s="47"/>
      <c r="H687" s="24"/>
      <c r="I687" s="28"/>
      <c r="J687" s="28"/>
      <c r="K687" s="27"/>
      <c r="L687" s="47"/>
      <c r="M687" s="30" t="str">
        <f>IFERROR(__xludf.DUMMYFUNCTION("IF(J687="""","""",IF(A687=""SELL"",(I687-J687-K687/100)*H687*100, IF(A687=""BUY"",(J687-I687-K687/100)*H687*100, IF(regexmatch(A687,""Ass""),(J687-I687-K687/100)*H687*100, IF(A687=""SDI"",((J687-I687)*H687)-(K687), IF(A687="""",""""))))))"),"")</f>
        <v/>
      </c>
      <c r="N687" s="31" t="str">
        <f t="shared" si="1"/>
        <v/>
      </c>
      <c r="O687" s="32" t="str">
        <f t="shared" si="2"/>
        <v/>
      </c>
      <c r="P687" s="33" t="str">
        <f t="shared" si="3"/>
        <v/>
      </c>
      <c r="Q687" s="34" t="str">
        <f t="shared" si="4"/>
        <v/>
      </c>
      <c r="R687" s="39"/>
    </row>
    <row r="688">
      <c r="A688" s="40"/>
      <c r="B688" s="13"/>
      <c r="C688" s="13"/>
      <c r="D688" s="13"/>
      <c r="E688" s="13"/>
      <c r="F688" s="40"/>
      <c r="G688" s="46"/>
      <c r="H688" s="11"/>
      <c r="I688" s="16"/>
      <c r="J688" s="16"/>
      <c r="K688" s="15"/>
      <c r="L688" s="46"/>
      <c r="M688" s="18" t="str">
        <f>IFERROR(__xludf.DUMMYFUNCTION("IF(J688="""","""",IF(A688=""SELL"",(I688-J688-K688/100)*H688*100, IF(A688=""BUY"",(J688-I688-K688/100)*H688*100, IF(regexmatch(A688,""Ass""),(J688-I688-K688/100)*H688*100, IF(A688=""SDI"",((J688-I688)*H688)-(K688), IF(A688="""",""""))))))"),"")</f>
        <v/>
      </c>
      <c r="N688" s="19" t="str">
        <f t="shared" si="1"/>
        <v/>
      </c>
      <c r="O688" s="20" t="str">
        <f t="shared" si="2"/>
        <v/>
      </c>
      <c r="P688" s="21" t="str">
        <f t="shared" si="3"/>
        <v/>
      </c>
      <c r="Q688" s="22" t="str">
        <f t="shared" si="4"/>
        <v/>
      </c>
      <c r="R688" s="23"/>
    </row>
    <row r="689">
      <c r="A689" s="44"/>
      <c r="B689" s="43"/>
      <c r="C689" s="43"/>
      <c r="D689" s="43"/>
      <c r="E689" s="43"/>
      <c r="F689" s="44"/>
      <c r="G689" s="47"/>
      <c r="H689" s="24"/>
      <c r="I689" s="28"/>
      <c r="J689" s="28"/>
      <c r="K689" s="27"/>
      <c r="L689" s="47"/>
      <c r="M689" s="30" t="str">
        <f>IFERROR(__xludf.DUMMYFUNCTION("IF(J689="""","""",IF(A689=""SELL"",(I689-J689-K689/100)*H689*100, IF(A689=""BUY"",(J689-I689-K689/100)*H689*100, IF(regexmatch(A689,""Ass""),(J689-I689-K689/100)*H689*100, IF(A689=""SDI"",((J689-I689)*H689)-(K689), IF(A689="""",""""))))))"),"")</f>
        <v/>
      </c>
      <c r="N689" s="31" t="str">
        <f t="shared" si="1"/>
        <v/>
      </c>
      <c r="O689" s="32" t="str">
        <f t="shared" si="2"/>
        <v/>
      </c>
      <c r="P689" s="33" t="str">
        <f t="shared" si="3"/>
        <v/>
      </c>
      <c r="Q689" s="34" t="str">
        <f t="shared" si="4"/>
        <v/>
      </c>
      <c r="R689" s="39"/>
    </row>
    <row r="690">
      <c r="A690" s="40"/>
      <c r="B690" s="13"/>
      <c r="C690" s="13"/>
      <c r="D690" s="13"/>
      <c r="E690" s="13"/>
      <c r="F690" s="40"/>
      <c r="G690" s="46"/>
      <c r="H690" s="11"/>
      <c r="I690" s="16"/>
      <c r="J690" s="16"/>
      <c r="K690" s="15"/>
      <c r="L690" s="46"/>
      <c r="M690" s="18" t="str">
        <f>IFERROR(__xludf.DUMMYFUNCTION("IF(J690="""","""",IF(A690=""SELL"",(I690-J690-K690/100)*H690*100, IF(A690=""BUY"",(J690-I690-K690/100)*H690*100, IF(regexmatch(A690,""Ass""),(J690-I690-K690/100)*H690*100, IF(A690=""SDI"",((J690-I690)*H690)-(K690), IF(A690="""",""""))))))"),"")</f>
        <v/>
      </c>
      <c r="N690" s="19" t="str">
        <f t="shared" si="1"/>
        <v/>
      </c>
      <c r="O690" s="20" t="str">
        <f t="shared" si="2"/>
        <v/>
      </c>
      <c r="P690" s="21" t="str">
        <f t="shared" si="3"/>
        <v/>
      </c>
      <c r="Q690" s="22" t="str">
        <f t="shared" si="4"/>
        <v/>
      </c>
      <c r="R690" s="23"/>
    </row>
    <row r="691">
      <c r="A691" s="44"/>
      <c r="B691" s="43"/>
      <c r="C691" s="43"/>
      <c r="D691" s="43"/>
      <c r="E691" s="43"/>
      <c r="F691" s="44"/>
      <c r="G691" s="47"/>
      <c r="H691" s="24"/>
      <c r="I691" s="28"/>
      <c r="J691" s="28"/>
      <c r="K691" s="27"/>
      <c r="L691" s="47"/>
      <c r="M691" s="30" t="str">
        <f>IFERROR(__xludf.DUMMYFUNCTION("IF(J691="""","""",IF(A691=""SELL"",(I691-J691-K691/100)*H691*100, IF(A691=""BUY"",(J691-I691-K691/100)*H691*100, IF(regexmatch(A691,""Ass""),(J691-I691-K691/100)*H691*100, IF(A691=""SDI"",((J691-I691)*H691)-(K691), IF(A691="""",""""))))))"),"")</f>
        <v/>
      </c>
      <c r="N691" s="31" t="str">
        <f t="shared" si="1"/>
        <v/>
      </c>
      <c r="O691" s="32" t="str">
        <f t="shared" si="2"/>
        <v/>
      </c>
      <c r="P691" s="33" t="str">
        <f t="shared" si="3"/>
        <v/>
      </c>
      <c r="Q691" s="34" t="str">
        <f t="shared" si="4"/>
        <v/>
      </c>
      <c r="R691" s="39"/>
    </row>
    <row r="692">
      <c r="A692" s="40"/>
      <c r="B692" s="13"/>
      <c r="C692" s="13"/>
      <c r="D692" s="13"/>
      <c r="E692" s="13"/>
      <c r="F692" s="40"/>
      <c r="G692" s="46"/>
      <c r="H692" s="11"/>
      <c r="I692" s="16"/>
      <c r="J692" s="16"/>
      <c r="K692" s="15"/>
      <c r="L692" s="46"/>
      <c r="M692" s="18" t="str">
        <f>IFERROR(__xludf.DUMMYFUNCTION("IF(J692="""","""",IF(A692=""SELL"",(I692-J692-K692/100)*H692*100, IF(A692=""BUY"",(J692-I692-K692/100)*H692*100, IF(regexmatch(A692,""Ass""),(J692-I692-K692/100)*H692*100, IF(A692=""SDI"",((J692-I692)*H692)-(K692), IF(A692="""",""""))))))"),"")</f>
        <v/>
      </c>
      <c r="N692" s="19" t="str">
        <f t="shared" si="1"/>
        <v/>
      </c>
      <c r="O692" s="20" t="str">
        <f t="shared" si="2"/>
        <v/>
      </c>
      <c r="P692" s="21" t="str">
        <f t="shared" si="3"/>
        <v/>
      </c>
      <c r="Q692" s="22" t="str">
        <f t="shared" si="4"/>
        <v/>
      </c>
      <c r="R692" s="23"/>
    </row>
    <row r="693">
      <c r="A693" s="44"/>
      <c r="B693" s="43"/>
      <c r="C693" s="43"/>
      <c r="D693" s="43"/>
      <c r="E693" s="43"/>
      <c r="F693" s="44"/>
      <c r="G693" s="47"/>
      <c r="H693" s="24"/>
      <c r="I693" s="28"/>
      <c r="J693" s="28"/>
      <c r="K693" s="27"/>
      <c r="L693" s="47"/>
      <c r="M693" s="30" t="str">
        <f>IFERROR(__xludf.DUMMYFUNCTION("IF(J693="""","""",IF(A693=""SELL"",(I693-J693-K693/100)*H693*100, IF(A693=""BUY"",(J693-I693-K693/100)*H693*100, IF(regexmatch(A693,""Ass""),(J693-I693-K693/100)*H693*100, IF(A693=""SDI"",((J693-I693)*H693)-(K693), IF(A693="""",""""))))))"),"")</f>
        <v/>
      </c>
      <c r="N693" s="31" t="str">
        <f t="shared" si="1"/>
        <v/>
      </c>
      <c r="O693" s="32" t="str">
        <f t="shared" si="2"/>
        <v/>
      </c>
      <c r="P693" s="33" t="str">
        <f t="shared" si="3"/>
        <v/>
      </c>
      <c r="Q693" s="34" t="str">
        <f t="shared" si="4"/>
        <v/>
      </c>
      <c r="R693" s="39"/>
    </row>
    <row r="694">
      <c r="A694" s="40"/>
      <c r="B694" s="13"/>
      <c r="C694" s="13"/>
      <c r="D694" s="13"/>
      <c r="E694" s="13"/>
      <c r="F694" s="40"/>
      <c r="G694" s="46"/>
      <c r="H694" s="11"/>
      <c r="I694" s="16"/>
      <c r="J694" s="16"/>
      <c r="K694" s="15"/>
      <c r="L694" s="46"/>
      <c r="M694" s="18" t="str">
        <f>IFERROR(__xludf.DUMMYFUNCTION("IF(J694="""","""",IF(A694=""SELL"",(I694-J694-K694/100)*H694*100, IF(A694=""BUY"",(J694-I694-K694/100)*H694*100, IF(regexmatch(A694,""Ass""),(J694-I694-K694/100)*H694*100, IF(A694=""SDI"",((J694-I694)*H694)-(K694), IF(A694="""",""""))))))"),"")</f>
        <v/>
      </c>
      <c r="N694" s="19" t="str">
        <f t="shared" si="1"/>
        <v/>
      </c>
      <c r="O694" s="20" t="str">
        <f t="shared" si="2"/>
        <v/>
      </c>
      <c r="P694" s="21" t="str">
        <f t="shared" si="3"/>
        <v/>
      </c>
      <c r="Q694" s="22" t="str">
        <f t="shared" si="4"/>
        <v/>
      </c>
      <c r="R694" s="23"/>
    </row>
    <row r="695">
      <c r="A695" s="44"/>
      <c r="B695" s="43"/>
      <c r="C695" s="43"/>
      <c r="D695" s="43"/>
      <c r="E695" s="43"/>
      <c r="F695" s="44"/>
      <c r="G695" s="47"/>
      <c r="H695" s="24"/>
      <c r="I695" s="28"/>
      <c r="J695" s="28"/>
      <c r="K695" s="27"/>
      <c r="L695" s="47"/>
      <c r="M695" s="30" t="str">
        <f>IFERROR(__xludf.DUMMYFUNCTION("IF(J695="""","""",IF(A695=""SELL"",(I695-J695-K695/100)*H695*100, IF(A695=""BUY"",(J695-I695-K695/100)*H695*100, IF(regexmatch(A695,""Ass""),(J695-I695-K695/100)*H695*100, IF(A695=""SDI"",((J695-I695)*H695)-(K695), IF(A695="""",""""))))))"),"")</f>
        <v/>
      </c>
      <c r="N695" s="31" t="str">
        <f t="shared" si="1"/>
        <v/>
      </c>
      <c r="O695" s="32" t="str">
        <f t="shared" si="2"/>
        <v/>
      </c>
      <c r="P695" s="33" t="str">
        <f t="shared" si="3"/>
        <v/>
      </c>
      <c r="Q695" s="34" t="str">
        <f t="shared" si="4"/>
        <v/>
      </c>
      <c r="R695" s="39"/>
    </row>
    <row r="696">
      <c r="A696" s="40"/>
      <c r="B696" s="13"/>
      <c r="C696" s="13"/>
      <c r="D696" s="13"/>
      <c r="E696" s="13"/>
      <c r="F696" s="40"/>
      <c r="G696" s="46"/>
      <c r="H696" s="11"/>
      <c r="I696" s="16"/>
      <c r="J696" s="16"/>
      <c r="K696" s="15"/>
      <c r="L696" s="46"/>
      <c r="M696" s="18" t="str">
        <f>IFERROR(__xludf.DUMMYFUNCTION("IF(J696="""","""",IF(A696=""SELL"",(I696-J696-K696/100)*H696*100, IF(A696=""BUY"",(J696-I696-K696/100)*H696*100, IF(regexmatch(A696,""Ass""),(J696-I696-K696/100)*H696*100, IF(A696=""SDI"",((J696-I696)*H696)-(K696), IF(A696="""",""""))))))"),"")</f>
        <v/>
      </c>
      <c r="N696" s="19" t="str">
        <f t="shared" si="1"/>
        <v/>
      </c>
      <c r="O696" s="20" t="str">
        <f t="shared" si="2"/>
        <v/>
      </c>
      <c r="P696" s="21" t="str">
        <f t="shared" si="3"/>
        <v/>
      </c>
      <c r="Q696" s="22" t="str">
        <f t="shared" si="4"/>
        <v/>
      </c>
      <c r="R696" s="23"/>
    </row>
    <row r="697">
      <c r="A697" s="44"/>
      <c r="B697" s="43"/>
      <c r="C697" s="43"/>
      <c r="D697" s="43"/>
      <c r="E697" s="43"/>
      <c r="F697" s="44"/>
      <c r="G697" s="47"/>
      <c r="H697" s="24"/>
      <c r="I697" s="28"/>
      <c r="J697" s="28"/>
      <c r="K697" s="27"/>
      <c r="L697" s="47"/>
      <c r="M697" s="30" t="str">
        <f>IFERROR(__xludf.DUMMYFUNCTION("IF(J697="""","""",IF(A697=""SELL"",(I697-J697-K697/100)*H697*100, IF(A697=""BUY"",(J697-I697-K697/100)*H697*100, IF(regexmatch(A697,""Ass""),(J697-I697-K697/100)*H697*100, IF(A697=""SDI"",((J697-I697)*H697)-(K697), IF(A697="""",""""))))))"),"")</f>
        <v/>
      </c>
      <c r="N697" s="31" t="str">
        <f t="shared" si="1"/>
        <v/>
      </c>
      <c r="O697" s="32" t="str">
        <f t="shared" si="2"/>
        <v/>
      </c>
      <c r="P697" s="33" t="str">
        <f t="shared" si="3"/>
        <v/>
      </c>
      <c r="Q697" s="34" t="str">
        <f t="shared" si="4"/>
        <v/>
      </c>
      <c r="R697" s="39"/>
    </row>
    <row r="698">
      <c r="A698" s="40"/>
      <c r="B698" s="13"/>
      <c r="C698" s="13"/>
      <c r="D698" s="13"/>
      <c r="E698" s="13"/>
      <c r="F698" s="40"/>
      <c r="G698" s="46"/>
      <c r="H698" s="11"/>
      <c r="I698" s="16"/>
      <c r="J698" s="16"/>
      <c r="K698" s="15"/>
      <c r="L698" s="46"/>
      <c r="M698" s="18" t="str">
        <f>IFERROR(__xludf.DUMMYFUNCTION("IF(J698="""","""",IF(A698=""SELL"",(I698-J698-K698/100)*H698*100, IF(A698=""BUY"",(J698-I698-K698/100)*H698*100, IF(regexmatch(A698,""Ass""),(J698-I698-K698/100)*H698*100, IF(A698=""SDI"",((J698-I698)*H698)-(K698), IF(A698="""",""""))))))"),"")</f>
        <v/>
      </c>
      <c r="N698" s="19" t="str">
        <f t="shared" si="1"/>
        <v/>
      </c>
      <c r="O698" s="20" t="str">
        <f t="shared" si="2"/>
        <v/>
      </c>
      <c r="P698" s="21" t="str">
        <f t="shared" si="3"/>
        <v/>
      </c>
      <c r="Q698" s="22" t="str">
        <f t="shared" si="4"/>
        <v/>
      </c>
      <c r="R698" s="23"/>
    </row>
    <row r="699">
      <c r="A699" s="44"/>
      <c r="B699" s="43"/>
      <c r="C699" s="43"/>
      <c r="D699" s="43"/>
      <c r="E699" s="43"/>
      <c r="F699" s="44"/>
      <c r="G699" s="47"/>
      <c r="H699" s="24"/>
      <c r="I699" s="28"/>
      <c r="J699" s="28"/>
      <c r="K699" s="27"/>
      <c r="L699" s="47"/>
      <c r="M699" s="30" t="str">
        <f>IFERROR(__xludf.DUMMYFUNCTION("IF(J699="""","""",IF(A699=""SELL"",(I699-J699-K699/100)*H699*100, IF(A699=""BUY"",(J699-I699-K699/100)*H699*100, IF(regexmatch(A699,""Ass""),(J699-I699-K699/100)*H699*100, IF(A699=""SDI"",((J699-I699)*H699)-(K699), IF(A699="""",""""))))))"),"")</f>
        <v/>
      </c>
      <c r="N699" s="31" t="str">
        <f t="shared" si="1"/>
        <v/>
      </c>
      <c r="O699" s="32" t="str">
        <f t="shared" si="2"/>
        <v/>
      </c>
      <c r="P699" s="33" t="str">
        <f t="shared" si="3"/>
        <v/>
      </c>
      <c r="Q699" s="34" t="str">
        <f t="shared" si="4"/>
        <v/>
      </c>
      <c r="R699" s="39"/>
    </row>
    <row r="700">
      <c r="A700" s="40"/>
      <c r="B700" s="13"/>
      <c r="C700" s="13"/>
      <c r="D700" s="13"/>
      <c r="E700" s="13"/>
      <c r="F700" s="40"/>
      <c r="G700" s="46"/>
      <c r="H700" s="11"/>
      <c r="I700" s="16"/>
      <c r="J700" s="16"/>
      <c r="K700" s="15"/>
      <c r="L700" s="46"/>
      <c r="M700" s="18" t="str">
        <f>IFERROR(__xludf.DUMMYFUNCTION("IF(J700="""","""",IF(A700=""SELL"",(I700-J700-K700/100)*H700*100, IF(A700=""BUY"",(J700-I700-K700/100)*H700*100, IF(regexmatch(A700,""Ass""),(J700-I700-K700/100)*H700*100, IF(A700=""SDI"",((J700-I700)*H700)-(K700), IF(A700="""",""""))))))"),"")</f>
        <v/>
      </c>
      <c r="N700" s="19" t="str">
        <f t="shared" si="1"/>
        <v/>
      </c>
      <c r="O700" s="20" t="str">
        <f t="shared" si="2"/>
        <v/>
      </c>
      <c r="P700" s="21" t="str">
        <f t="shared" si="3"/>
        <v/>
      </c>
      <c r="Q700" s="22" t="str">
        <f t="shared" si="4"/>
        <v/>
      </c>
      <c r="R700" s="23"/>
    </row>
    <row r="701">
      <c r="A701" s="44"/>
      <c r="B701" s="43"/>
      <c r="C701" s="43"/>
      <c r="D701" s="43"/>
      <c r="E701" s="43"/>
      <c r="F701" s="44"/>
      <c r="G701" s="47"/>
      <c r="H701" s="24"/>
      <c r="I701" s="28"/>
      <c r="J701" s="28"/>
      <c r="K701" s="27"/>
      <c r="L701" s="47"/>
      <c r="M701" s="30" t="str">
        <f>IFERROR(__xludf.DUMMYFUNCTION("IF(J701="""","""",IF(A701=""SELL"",(I701-J701-K701/100)*H701*100, IF(A701=""BUY"",(J701-I701-K701/100)*H701*100, IF(regexmatch(A701,""Ass""),(J701-I701-K701/100)*H701*100, IF(A701=""SDI"",((J701-I701)*H701)-(K701), IF(A701="""",""""))))))"),"")</f>
        <v/>
      </c>
      <c r="N701" s="31" t="str">
        <f t="shared" si="1"/>
        <v/>
      </c>
      <c r="O701" s="32" t="str">
        <f t="shared" si="2"/>
        <v/>
      </c>
      <c r="P701" s="33" t="str">
        <f t="shared" si="3"/>
        <v/>
      </c>
      <c r="Q701" s="34" t="str">
        <f t="shared" si="4"/>
        <v/>
      </c>
      <c r="R701" s="39"/>
    </row>
    <row r="702">
      <c r="A702" s="40"/>
      <c r="B702" s="13"/>
      <c r="C702" s="13"/>
      <c r="D702" s="13"/>
      <c r="E702" s="13"/>
      <c r="F702" s="40"/>
      <c r="G702" s="46"/>
      <c r="H702" s="11"/>
      <c r="I702" s="16"/>
      <c r="J702" s="16"/>
      <c r="K702" s="15"/>
      <c r="L702" s="46"/>
      <c r="M702" s="18" t="str">
        <f>IFERROR(__xludf.DUMMYFUNCTION("IF(J702="""","""",IF(A702=""SELL"",(I702-J702-K702/100)*H702*100, IF(A702=""BUY"",(J702-I702-K702/100)*H702*100, IF(regexmatch(A702,""Ass""),(J702-I702-K702/100)*H702*100, IF(A702=""SDI"",((J702-I702)*H702)-(K702), IF(A702="""",""""))))))"),"")</f>
        <v/>
      </c>
      <c r="N702" s="19" t="str">
        <f t="shared" si="1"/>
        <v/>
      </c>
      <c r="O702" s="20" t="str">
        <f t="shared" si="2"/>
        <v/>
      </c>
      <c r="P702" s="21" t="str">
        <f t="shared" si="3"/>
        <v/>
      </c>
      <c r="Q702" s="22" t="str">
        <f t="shared" si="4"/>
        <v/>
      </c>
      <c r="R702" s="23"/>
    </row>
    <row r="703">
      <c r="A703" s="44"/>
      <c r="B703" s="43"/>
      <c r="C703" s="43"/>
      <c r="D703" s="43"/>
      <c r="E703" s="43"/>
      <c r="F703" s="44"/>
      <c r="G703" s="47"/>
      <c r="H703" s="24"/>
      <c r="I703" s="28"/>
      <c r="J703" s="28"/>
      <c r="K703" s="27"/>
      <c r="L703" s="47"/>
      <c r="M703" s="30" t="str">
        <f>IFERROR(__xludf.DUMMYFUNCTION("IF(J703="""","""",IF(A703=""SELL"",(I703-J703-K703/100)*H703*100, IF(A703=""BUY"",(J703-I703-K703/100)*H703*100, IF(regexmatch(A703,""Ass""),(J703-I703-K703/100)*H703*100, IF(A703=""SDI"",((J703-I703)*H703)-(K703), IF(A703="""",""""))))))"),"")</f>
        <v/>
      </c>
      <c r="N703" s="31" t="str">
        <f t="shared" si="1"/>
        <v/>
      </c>
      <c r="O703" s="32" t="str">
        <f t="shared" si="2"/>
        <v/>
      </c>
      <c r="P703" s="33" t="str">
        <f t="shared" si="3"/>
        <v/>
      </c>
      <c r="Q703" s="34" t="str">
        <f t="shared" si="4"/>
        <v/>
      </c>
      <c r="R703" s="39"/>
    </row>
    <row r="704">
      <c r="A704" s="40"/>
      <c r="B704" s="13"/>
      <c r="C704" s="13"/>
      <c r="D704" s="13"/>
      <c r="E704" s="13"/>
      <c r="F704" s="40"/>
      <c r="G704" s="46"/>
      <c r="H704" s="11"/>
      <c r="I704" s="16"/>
      <c r="J704" s="16"/>
      <c r="K704" s="15"/>
      <c r="L704" s="46"/>
      <c r="M704" s="18" t="str">
        <f>IFERROR(__xludf.DUMMYFUNCTION("IF(J704="""","""",IF(A704=""SELL"",(I704-J704-K704/100)*H704*100, IF(A704=""BUY"",(J704-I704-K704/100)*H704*100, IF(regexmatch(A704,""Ass""),(J704-I704-K704/100)*H704*100, IF(A704=""SDI"",((J704-I704)*H704)-(K704), IF(A704="""",""""))))))"),"")</f>
        <v/>
      </c>
      <c r="N704" s="19" t="str">
        <f t="shared" si="1"/>
        <v/>
      </c>
      <c r="O704" s="20" t="str">
        <f t="shared" si="2"/>
        <v/>
      </c>
      <c r="P704" s="21" t="str">
        <f t="shared" si="3"/>
        <v/>
      </c>
      <c r="Q704" s="22" t="str">
        <f t="shared" si="4"/>
        <v/>
      </c>
      <c r="R704" s="23"/>
    </row>
    <row r="705">
      <c r="A705" s="44"/>
      <c r="B705" s="43"/>
      <c r="C705" s="43"/>
      <c r="D705" s="43"/>
      <c r="E705" s="43"/>
      <c r="F705" s="44"/>
      <c r="G705" s="47"/>
      <c r="H705" s="24"/>
      <c r="I705" s="28"/>
      <c r="J705" s="28"/>
      <c r="K705" s="27"/>
      <c r="L705" s="47"/>
      <c r="M705" s="30" t="str">
        <f>IFERROR(__xludf.DUMMYFUNCTION("IF(J705="""","""",IF(A705=""SELL"",(I705-J705-K705/100)*H705*100, IF(A705=""BUY"",(J705-I705-K705/100)*H705*100, IF(regexmatch(A705,""Ass""),(J705-I705-K705/100)*H705*100, IF(A705=""SDI"",((J705-I705)*H705)-(K705), IF(A705="""",""""))))))"),"")</f>
        <v/>
      </c>
      <c r="N705" s="31" t="str">
        <f t="shared" si="1"/>
        <v/>
      </c>
      <c r="O705" s="32" t="str">
        <f t="shared" si="2"/>
        <v/>
      </c>
      <c r="P705" s="33" t="str">
        <f t="shared" si="3"/>
        <v/>
      </c>
      <c r="Q705" s="34" t="str">
        <f t="shared" si="4"/>
        <v/>
      </c>
      <c r="R705" s="39"/>
    </row>
    <row r="706">
      <c r="A706" s="40"/>
      <c r="B706" s="13"/>
      <c r="C706" s="13"/>
      <c r="D706" s="13"/>
      <c r="E706" s="13"/>
      <c r="F706" s="40"/>
      <c r="G706" s="46"/>
      <c r="H706" s="11"/>
      <c r="I706" s="16"/>
      <c r="J706" s="16"/>
      <c r="K706" s="15"/>
      <c r="L706" s="46"/>
      <c r="M706" s="18" t="str">
        <f>IFERROR(__xludf.DUMMYFUNCTION("IF(J706="""","""",IF(A706=""SELL"",(I706-J706-K706/100)*H706*100, IF(A706=""BUY"",(J706-I706-K706/100)*H706*100, IF(regexmatch(A706,""Ass""),(J706-I706-K706/100)*H706*100, IF(A706=""SDI"",((J706-I706)*H706)-(K706), IF(A706="""",""""))))))"),"")</f>
        <v/>
      </c>
      <c r="N706" s="19" t="str">
        <f t="shared" si="1"/>
        <v/>
      </c>
      <c r="O706" s="20" t="str">
        <f t="shared" si="2"/>
        <v/>
      </c>
      <c r="P706" s="21" t="str">
        <f t="shared" si="3"/>
        <v/>
      </c>
      <c r="Q706" s="22" t="str">
        <f t="shared" si="4"/>
        <v/>
      </c>
      <c r="R706" s="23"/>
    </row>
    <row r="707">
      <c r="A707" s="44"/>
      <c r="B707" s="43"/>
      <c r="C707" s="43"/>
      <c r="D707" s="43"/>
      <c r="E707" s="43"/>
      <c r="F707" s="44"/>
      <c r="G707" s="47"/>
      <c r="H707" s="24"/>
      <c r="I707" s="28"/>
      <c r="J707" s="28"/>
      <c r="K707" s="27"/>
      <c r="L707" s="47"/>
      <c r="M707" s="30" t="str">
        <f>IFERROR(__xludf.DUMMYFUNCTION("IF(J707="""","""",IF(A707=""SELL"",(I707-J707-K707/100)*H707*100, IF(A707=""BUY"",(J707-I707-K707/100)*H707*100, IF(regexmatch(A707,""Ass""),(J707-I707-K707/100)*H707*100, IF(A707=""SDI"",((J707-I707)*H707)-(K707), IF(A707="""",""""))))))"),"")</f>
        <v/>
      </c>
      <c r="N707" s="31" t="str">
        <f t="shared" si="1"/>
        <v/>
      </c>
      <c r="O707" s="32" t="str">
        <f t="shared" si="2"/>
        <v/>
      </c>
      <c r="P707" s="33" t="str">
        <f t="shared" si="3"/>
        <v/>
      </c>
      <c r="Q707" s="34" t="str">
        <f t="shared" si="4"/>
        <v/>
      </c>
      <c r="R707" s="39"/>
    </row>
    <row r="708">
      <c r="A708" s="40"/>
      <c r="B708" s="13"/>
      <c r="C708" s="13"/>
      <c r="D708" s="13"/>
      <c r="E708" s="13"/>
      <c r="F708" s="40"/>
      <c r="G708" s="46"/>
      <c r="H708" s="11"/>
      <c r="I708" s="16"/>
      <c r="J708" s="16"/>
      <c r="K708" s="15"/>
      <c r="L708" s="46"/>
      <c r="M708" s="18" t="str">
        <f>IFERROR(__xludf.DUMMYFUNCTION("IF(J708="""","""",IF(A708=""SELL"",(I708-J708-K708/100)*H708*100, IF(A708=""BUY"",(J708-I708-K708/100)*H708*100, IF(regexmatch(A708,""Ass""),(J708-I708-K708/100)*H708*100, IF(A708=""SDI"",((J708-I708)*H708)-(K708), IF(A708="""",""""))))))"),"")</f>
        <v/>
      </c>
      <c r="N708" s="19" t="str">
        <f t="shared" si="1"/>
        <v/>
      </c>
      <c r="O708" s="20" t="str">
        <f t="shared" si="2"/>
        <v/>
      </c>
      <c r="P708" s="21" t="str">
        <f t="shared" si="3"/>
        <v/>
      </c>
      <c r="Q708" s="22" t="str">
        <f t="shared" si="4"/>
        <v/>
      </c>
      <c r="R708" s="23"/>
    </row>
    <row r="709">
      <c r="A709" s="44"/>
      <c r="B709" s="43"/>
      <c r="C709" s="43"/>
      <c r="D709" s="43"/>
      <c r="E709" s="43"/>
      <c r="F709" s="44"/>
      <c r="G709" s="47"/>
      <c r="H709" s="24"/>
      <c r="I709" s="28"/>
      <c r="J709" s="28"/>
      <c r="K709" s="27"/>
      <c r="L709" s="47"/>
      <c r="M709" s="30" t="str">
        <f>IFERROR(__xludf.DUMMYFUNCTION("IF(J709="""","""",IF(A709=""SELL"",(I709-J709-K709/100)*H709*100, IF(A709=""BUY"",(J709-I709-K709/100)*H709*100, IF(regexmatch(A709,""Ass""),(J709-I709-K709/100)*H709*100, IF(A709=""SDI"",((J709-I709)*H709)-(K709), IF(A709="""",""""))))))"),"")</f>
        <v/>
      </c>
      <c r="N709" s="31" t="str">
        <f t="shared" si="1"/>
        <v/>
      </c>
      <c r="O709" s="32" t="str">
        <f t="shared" si="2"/>
        <v/>
      </c>
      <c r="P709" s="33" t="str">
        <f t="shared" si="3"/>
        <v/>
      </c>
      <c r="Q709" s="34" t="str">
        <f t="shared" si="4"/>
        <v/>
      </c>
      <c r="R709" s="39"/>
    </row>
    <row r="710">
      <c r="A710" s="40"/>
      <c r="B710" s="13"/>
      <c r="C710" s="13"/>
      <c r="D710" s="13"/>
      <c r="E710" s="13"/>
      <c r="F710" s="40"/>
      <c r="G710" s="46"/>
      <c r="H710" s="11"/>
      <c r="I710" s="16"/>
      <c r="J710" s="16"/>
      <c r="K710" s="15"/>
      <c r="L710" s="46"/>
      <c r="M710" s="18" t="str">
        <f>IFERROR(__xludf.DUMMYFUNCTION("IF(J710="""","""",IF(A710=""SELL"",(I710-J710-K710/100)*H710*100, IF(A710=""BUY"",(J710-I710-K710/100)*H710*100, IF(regexmatch(A710,""Ass""),(J710-I710-K710/100)*H710*100, IF(A710=""SDI"",((J710-I710)*H710)-(K710), IF(A710="""",""""))))))"),"")</f>
        <v/>
      </c>
      <c r="N710" s="19" t="str">
        <f t="shared" si="1"/>
        <v/>
      </c>
      <c r="O710" s="20" t="str">
        <f t="shared" si="2"/>
        <v/>
      </c>
      <c r="P710" s="21" t="str">
        <f t="shared" si="3"/>
        <v/>
      </c>
      <c r="Q710" s="22" t="str">
        <f t="shared" si="4"/>
        <v/>
      </c>
      <c r="R710" s="23"/>
    </row>
    <row r="711">
      <c r="A711" s="44"/>
      <c r="B711" s="43"/>
      <c r="C711" s="43"/>
      <c r="D711" s="43"/>
      <c r="E711" s="43"/>
      <c r="F711" s="44"/>
      <c r="G711" s="47"/>
      <c r="H711" s="24"/>
      <c r="I711" s="28"/>
      <c r="J711" s="28"/>
      <c r="K711" s="27"/>
      <c r="L711" s="47"/>
      <c r="M711" s="30" t="str">
        <f>IFERROR(__xludf.DUMMYFUNCTION("IF(J711="""","""",IF(A711=""SELL"",(I711-J711-K711/100)*H711*100, IF(A711=""BUY"",(J711-I711-K711/100)*H711*100, IF(regexmatch(A711,""Ass""),(J711-I711-K711/100)*H711*100, IF(A711=""SDI"",((J711-I711)*H711)-(K711), IF(A711="""",""""))))))"),"")</f>
        <v/>
      </c>
      <c r="N711" s="31" t="str">
        <f t="shared" si="1"/>
        <v/>
      </c>
      <c r="O711" s="32" t="str">
        <f t="shared" si="2"/>
        <v/>
      </c>
      <c r="P711" s="33" t="str">
        <f t="shared" si="3"/>
        <v/>
      </c>
      <c r="Q711" s="34" t="str">
        <f t="shared" si="4"/>
        <v/>
      </c>
      <c r="R711" s="39"/>
    </row>
    <row r="712">
      <c r="A712" s="40"/>
      <c r="B712" s="13"/>
      <c r="C712" s="13"/>
      <c r="D712" s="13"/>
      <c r="E712" s="13"/>
      <c r="F712" s="40"/>
      <c r="G712" s="46"/>
      <c r="H712" s="11"/>
      <c r="I712" s="16"/>
      <c r="J712" s="16"/>
      <c r="K712" s="15"/>
      <c r="L712" s="46"/>
      <c r="M712" s="18" t="str">
        <f>IFERROR(__xludf.DUMMYFUNCTION("IF(J712="""","""",IF(A712=""SELL"",(I712-J712-K712/100)*H712*100, IF(A712=""BUY"",(J712-I712-K712/100)*H712*100, IF(regexmatch(A712,""Ass""),(J712-I712-K712/100)*H712*100, IF(A712=""SDI"",((J712-I712)*H712)-(K712), IF(A712="""",""""))))))"),"")</f>
        <v/>
      </c>
      <c r="N712" s="19" t="str">
        <f t="shared" si="1"/>
        <v/>
      </c>
      <c r="O712" s="20" t="str">
        <f t="shared" si="2"/>
        <v/>
      </c>
      <c r="P712" s="21" t="str">
        <f t="shared" si="3"/>
        <v/>
      </c>
      <c r="Q712" s="22" t="str">
        <f t="shared" si="4"/>
        <v/>
      </c>
      <c r="R712" s="23"/>
    </row>
    <row r="713">
      <c r="A713" s="44"/>
      <c r="B713" s="43"/>
      <c r="C713" s="43"/>
      <c r="D713" s="43"/>
      <c r="E713" s="43"/>
      <c r="F713" s="44"/>
      <c r="G713" s="47"/>
      <c r="H713" s="24"/>
      <c r="I713" s="28"/>
      <c r="J713" s="28"/>
      <c r="K713" s="27"/>
      <c r="L713" s="47"/>
      <c r="M713" s="30" t="str">
        <f>IFERROR(__xludf.DUMMYFUNCTION("IF(J713="""","""",IF(A713=""SELL"",(I713-J713-K713/100)*H713*100, IF(A713=""BUY"",(J713-I713-K713/100)*H713*100, IF(regexmatch(A713,""Ass""),(J713-I713-K713/100)*H713*100, IF(A713=""SDI"",((J713-I713)*H713)-(K713), IF(A713="""",""""))))))"),"")</f>
        <v/>
      </c>
      <c r="N713" s="31" t="str">
        <f t="shared" si="1"/>
        <v/>
      </c>
      <c r="O713" s="32" t="str">
        <f t="shared" si="2"/>
        <v/>
      </c>
      <c r="P713" s="33" t="str">
        <f t="shared" si="3"/>
        <v/>
      </c>
      <c r="Q713" s="34" t="str">
        <f t="shared" si="4"/>
        <v/>
      </c>
      <c r="R713" s="39"/>
    </row>
    <row r="714">
      <c r="A714" s="40"/>
      <c r="B714" s="13"/>
      <c r="C714" s="13"/>
      <c r="D714" s="13"/>
      <c r="E714" s="13"/>
      <c r="F714" s="40"/>
      <c r="G714" s="46"/>
      <c r="H714" s="11"/>
      <c r="I714" s="16"/>
      <c r="J714" s="16"/>
      <c r="K714" s="15"/>
      <c r="L714" s="46"/>
      <c r="M714" s="18" t="str">
        <f>IFERROR(__xludf.DUMMYFUNCTION("IF(J714="""","""",IF(A714=""SELL"",(I714-J714-K714/100)*H714*100, IF(A714=""BUY"",(J714-I714-K714/100)*H714*100, IF(regexmatch(A714,""Ass""),(J714-I714-K714/100)*H714*100, IF(A714=""SDI"",((J714-I714)*H714)-(K714), IF(A714="""",""""))))))"),"")</f>
        <v/>
      </c>
      <c r="N714" s="19" t="str">
        <f t="shared" si="1"/>
        <v/>
      </c>
      <c r="O714" s="20" t="str">
        <f t="shared" si="2"/>
        <v/>
      </c>
      <c r="P714" s="21" t="str">
        <f t="shared" si="3"/>
        <v/>
      </c>
      <c r="Q714" s="22" t="str">
        <f t="shared" si="4"/>
        <v/>
      </c>
      <c r="R714" s="23"/>
    </row>
    <row r="715">
      <c r="A715" s="44"/>
      <c r="B715" s="43"/>
      <c r="C715" s="43"/>
      <c r="D715" s="43"/>
      <c r="E715" s="43"/>
      <c r="F715" s="44"/>
      <c r="G715" s="47"/>
      <c r="H715" s="24"/>
      <c r="I715" s="28"/>
      <c r="J715" s="28"/>
      <c r="K715" s="27"/>
      <c r="L715" s="47"/>
      <c r="M715" s="30" t="str">
        <f>IFERROR(__xludf.DUMMYFUNCTION("IF(J715="""","""",IF(A715=""SELL"",(I715-J715-K715/100)*H715*100, IF(A715=""BUY"",(J715-I715-K715/100)*H715*100, IF(regexmatch(A715,""Ass""),(J715-I715-K715/100)*H715*100, IF(A715=""SDI"",((J715-I715)*H715)-(K715), IF(A715="""",""""))))))"),"")</f>
        <v/>
      </c>
      <c r="N715" s="31" t="str">
        <f t="shared" si="1"/>
        <v/>
      </c>
      <c r="O715" s="32" t="str">
        <f t="shared" si="2"/>
        <v/>
      </c>
      <c r="P715" s="33" t="str">
        <f t="shared" si="3"/>
        <v/>
      </c>
      <c r="Q715" s="34" t="str">
        <f t="shared" si="4"/>
        <v/>
      </c>
      <c r="R715" s="39"/>
    </row>
    <row r="716">
      <c r="A716" s="40"/>
      <c r="B716" s="13"/>
      <c r="C716" s="13"/>
      <c r="D716" s="13"/>
      <c r="E716" s="13"/>
      <c r="F716" s="40"/>
      <c r="G716" s="46"/>
      <c r="H716" s="11"/>
      <c r="I716" s="16"/>
      <c r="J716" s="16"/>
      <c r="K716" s="15"/>
      <c r="L716" s="46"/>
      <c r="M716" s="18" t="str">
        <f>IFERROR(__xludf.DUMMYFUNCTION("IF(J716="""","""",IF(A716=""SELL"",(I716-J716-K716/100)*H716*100, IF(A716=""BUY"",(J716-I716-K716/100)*H716*100, IF(regexmatch(A716,""Ass""),(J716-I716-K716/100)*H716*100, IF(A716=""SDI"",((J716-I716)*H716)-(K716), IF(A716="""",""""))))))"),"")</f>
        <v/>
      </c>
      <c r="N716" s="19" t="str">
        <f t="shared" si="1"/>
        <v/>
      </c>
      <c r="O716" s="20" t="str">
        <f t="shared" si="2"/>
        <v/>
      </c>
      <c r="P716" s="21" t="str">
        <f t="shared" si="3"/>
        <v/>
      </c>
      <c r="Q716" s="22" t="str">
        <f t="shared" si="4"/>
        <v/>
      </c>
      <c r="R716" s="23"/>
    </row>
    <row r="717">
      <c r="A717" s="44"/>
      <c r="B717" s="43"/>
      <c r="C717" s="43"/>
      <c r="D717" s="43"/>
      <c r="E717" s="43"/>
      <c r="F717" s="44"/>
      <c r="G717" s="47"/>
      <c r="H717" s="24"/>
      <c r="I717" s="28"/>
      <c r="J717" s="28"/>
      <c r="K717" s="27"/>
      <c r="L717" s="47"/>
      <c r="M717" s="30" t="str">
        <f>IFERROR(__xludf.DUMMYFUNCTION("IF(J717="""","""",IF(A717=""SELL"",(I717-J717-K717/100)*H717*100, IF(A717=""BUY"",(J717-I717-K717/100)*H717*100, IF(regexmatch(A717,""Ass""),(J717-I717-K717/100)*H717*100, IF(A717=""SDI"",((J717-I717)*H717)-(K717), IF(A717="""",""""))))))"),"")</f>
        <v/>
      </c>
      <c r="N717" s="31" t="str">
        <f t="shared" si="1"/>
        <v/>
      </c>
      <c r="O717" s="32" t="str">
        <f t="shared" si="2"/>
        <v/>
      </c>
      <c r="P717" s="33" t="str">
        <f t="shared" si="3"/>
        <v/>
      </c>
      <c r="Q717" s="34" t="str">
        <f t="shared" si="4"/>
        <v/>
      </c>
      <c r="R717" s="39"/>
    </row>
    <row r="718">
      <c r="A718" s="40"/>
      <c r="B718" s="13"/>
      <c r="C718" s="13"/>
      <c r="D718" s="13"/>
      <c r="E718" s="13"/>
      <c r="F718" s="40"/>
      <c r="G718" s="46"/>
      <c r="H718" s="11"/>
      <c r="I718" s="16"/>
      <c r="J718" s="16"/>
      <c r="K718" s="15"/>
      <c r="L718" s="46"/>
      <c r="M718" s="18" t="str">
        <f>IFERROR(__xludf.DUMMYFUNCTION("IF(J718="""","""",IF(A718=""SELL"",(I718-J718-K718/100)*H718*100, IF(A718=""BUY"",(J718-I718-K718/100)*H718*100, IF(regexmatch(A718,""Ass""),(J718-I718-K718/100)*H718*100, IF(A718=""SDI"",((J718-I718)*H718)-(K718), IF(A718="""",""""))))))"),"")</f>
        <v/>
      </c>
      <c r="N718" s="19" t="str">
        <f t="shared" si="1"/>
        <v/>
      </c>
      <c r="O718" s="20" t="str">
        <f t="shared" si="2"/>
        <v/>
      </c>
      <c r="P718" s="21" t="str">
        <f t="shared" si="3"/>
        <v/>
      </c>
      <c r="Q718" s="22" t="str">
        <f t="shared" si="4"/>
        <v/>
      </c>
      <c r="R718" s="23"/>
    </row>
    <row r="719">
      <c r="A719" s="44"/>
      <c r="B719" s="43"/>
      <c r="C719" s="43"/>
      <c r="D719" s="43"/>
      <c r="E719" s="43"/>
      <c r="F719" s="44"/>
      <c r="G719" s="47"/>
      <c r="H719" s="24"/>
      <c r="I719" s="28"/>
      <c r="J719" s="28"/>
      <c r="K719" s="27"/>
      <c r="L719" s="47"/>
      <c r="M719" s="30" t="str">
        <f>IFERROR(__xludf.DUMMYFUNCTION("IF(J719="""","""",IF(A719=""SELL"",(I719-J719-K719/100)*H719*100, IF(A719=""BUY"",(J719-I719-K719/100)*H719*100, IF(regexmatch(A719,""Ass""),(J719-I719-K719/100)*H719*100, IF(A719=""SDI"",((J719-I719)*H719)-(K719), IF(A719="""",""""))))))"),"")</f>
        <v/>
      </c>
      <c r="N719" s="31" t="str">
        <f t="shared" si="1"/>
        <v/>
      </c>
      <c r="O719" s="32" t="str">
        <f t="shared" si="2"/>
        <v/>
      </c>
      <c r="P719" s="33" t="str">
        <f t="shared" si="3"/>
        <v/>
      </c>
      <c r="Q719" s="34" t="str">
        <f t="shared" si="4"/>
        <v/>
      </c>
      <c r="R719" s="39"/>
    </row>
    <row r="720">
      <c r="A720" s="40"/>
      <c r="B720" s="13"/>
      <c r="C720" s="13"/>
      <c r="D720" s="13"/>
      <c r="E720" s="13"/>
      <c r="F720" s="40"/>
      <c r="G720" s="46"/>
      <c r="H720" s="11"/>
      <c r="I720" s="16"/>
      <c r="J720" s="16"/>
      <c r="K720" s="15"/>
      <c r="L720" s="46"/>
      <c r="M720" s="18" t="str">
        <f>IFERROR(__xludf.DUMMYFUNCTION("IF(J720="""","""",IF(A720=""SELL"",(I720-J720-K720/100)*H720*100, IF(A720=""BUY"",(J720-I720-K720/100)*H720*100, IF(regexmatch(A720,""Ass""),(J720-I720-K720/100)*H720*100, IF(A720=""SDI"",((J720-I720)*H720)-(K720), IF(A720="""",""""))))))"),"")</f>
        <v/>
      </c>
      <c r="N720" s="19" t="str">
        <f t="shared" si="1"/>
        <v/>
      </c>
      <c r="O720" s="20" t="str">
        <f t="shared" si="2"/>
        <v/>
      </c>
      <c r="P720" s="21" t="str">
        <f t="shared" si="3"/>
        <v/>
      </c>
      <c r="Q720" s="22" t="str">
        <f t="shared" si="4"/>
        <v/>
      </c>
      <c r="R720" s="23"/>
    </row>
    <row r="721">
      <c r="A721" s="44"/>
      <c r="B721" s="43"/>
      <c r="C721" s="43"/>
      <c r="D721" s="43"/>
      <c r="E721" s="43"/>
      <c r="F721" s="44"/>
      <c r="G721" s="47"/>
      <c r="H721" s="24"/>
      <c r="I721" s="28"/>
      <c r="J721" s="28"/>
      <c r="K721" s="27"/>
      <c r="L721" s="47"/>
      <c r="M721" s="30" t="str">
        <f>IFERROR(__xludf.DUMMYFUNCTION("IF(J721="""","""",IF(A721=""SELL"",(I721-J721-K721/100)*H721*100, IF(A721=""BUY"",(J721-I721-K721/100)*H721*100, IF(regexmatch(A721,""Ass""),(J721-I721-K721/100)*H721*100, IF(A721=""SDI"",((J721-I721)*H721)-(K721), IF(A721="""",""""))))))"),"")</f>
        <v/>
      </c>
      <c r="N721" s="31" t="str">
        <f t="shared" si="1"/>
        <v/>
      </c>
      <c r="O721" s="32" t="str">
        <f t="shared" si="2"/>
        <v/>
      </c>
      <c r="P721" s="33" t="str">
        <f t="shared" si="3"/>
        <v/>
      </c>
      <c r="Q721" s="34" t="str">
        <f t="shared" si="4"/>
        <v/>
      </c>
      <c r="R721" s="39"/>
    </row>
    <row r="722">
      <c r="A722" s="40"/>
      <c r="B722" s="13"/>
      <c r="C722" s="13"/>
      <c r="D722" s="13"/>
      <c r="E722" s="13"/>
      <c r="F722" s="40"/>
      <c r="G722" s="46"/>
      <c r="H722" s="11"/>
      <c r="I722" s="16"/>
      <c r="J722" s="16"/>
      <c r="K722" s="15"/>
      <c r="L722" s="46"/>
      <c r="M722" s="18" t="str">
        <f>IFERROR(__xludf.DUMMYFUNCTION("IF(J722="""","""",IF(A722=""SELL"",(I722-J722-K722/100)*H722*100, IF(A722=""BUY"",(J722-I722-K722/100)*H722*100, IF(regexmatch(A722,""Ass""),(J722-I722-K722/100)*H722*100, IF(A722=""SDI"",((J722-I722)*H722)-(K722), IF(A722="""",""""))))))"),"")</f>
        <v/>
      </c>
      <c r="N722" s="19" t="str">
        <f t="shared" si="1"/>
        <v/>
      </c>
      <c r="O722" s="20" t="str">
        <f t="shared" si="2"/>
        <v/>
      </c>
      <c r="P722" s="21" t="str">
        <f t="shared" si="3"/>
        <v/>
      </c>
      <c r="Q722" s="22" t="str">
        <f t="shared" si="4"/>
        <v/>
      </c>
      <c r="R722" s="23"/>
    </row>
    <row r="723">
      <c r="A723" s="44"/>
      <c r="B723" s="43"/>
      <c r="C723" s="43"/>
      <c r="D723" s="43"/>
      <c r="E723" s="43"/>
      <c r="F723" s="44"/>
      <c r="G723" s="47"/>
      <c r="H723" s="24"/>
      <c r="I723" s="28"/>
      <c r="J723" s="28"/>
      <c r="K723" s="27"/>
      <c r="L723" s="47"/>
      <c r="M723" s="30" t="str">
        <f>IFERROR(__xludf.DUMMYFUNCTION("IF(J723="""","""",IF(A723=""SELL"",(I723-J723-K723/100)*H723*100, IF(A723=""BUY"",(J723-I723-K723/100)*H723*100, IF(regexmatch(A723,""Ass""),(J723-I723-K723/100)*H723*100, IF(A723=""SDI"",((J723-I723)*H723)-(K723), IF(A723="""",""""))))))"),"")</f>
        <v/>
      </c>
      <c r="N723" s="31" t="str">
        <f t="shared" si="1"/>
        <v/>
      </c>
      <c r="O723" s="32" t="str">
        <f t="shared" si="2"/>
        <v/>
      </c>
      <c r="P723" s="33" t="str">
        <f t="shared" si="3"/>
        <v/>
      </c>
      <c r="Q723" s="34" t="str">
        <f t="shared" si="4"/>
        <v/>
      </c>
      <c r="R723" s="39"/>
    </row>
    <row r="724">
      <c r="A724" s="40"/>
      <c r="B724" s="13"/>
      <c r="C724" s="13"/>
      <c r="D724" s="13"/>
      <c r="E724" s="13"/>
      <c r="F724" s="40"/>
      <c r="G724" s="46"/>
      <c r="H724" s="11"/>
      <c r="I724" s="16"/>
      <c r="J724" s="16"/>
      <c r="K724" s="15"/>
      <c r="L724" s="46"/>
      <c r="M724" s="18" t="str">
        <f>IFERROR(__xludf.DUMMYFUNCTION("IF(J724="""","""",IF(A724=""SELL"",(I724-J724-K724/100)*H724*100, IF(A724=""BUY"",(J724-I724-K724/100)*H724*100, IF(regexmatch(A724,""Ass""),(J724-I724-K724/100)*H724*100, IF(A724=""SDI"",((J724-I724)*H724)-(K724), IF(A724="""",""""))))))"),"")</f>
        <v/>
      </c>
      <c r="N724" s="19" t="str">
        <f t="shared" si="1"/>
        <v/>
      </c>
      <c r="O724" s="20" t="str">
        <f t="shared" si="2"/>
        <v/>
      </c>
      <c r="P724" s="21" t="str">
        <f t="shared" si="3"/>
        <v/>
      </c>
      <c r="Q724" s="22" t="str">
        <f t="shared" si="4"/>
        <v/>
      </c>
      <c r="R724" s="23"/>
    </row>
    <row r="725">
      <c r="A725" s="44"/>
      <c r="B725" s="43"/>
      <c r="C725" s="43"/>
      <c r="D725" s="43"/>
      <c r="E725" s="43"/>
      <c r="F725" s="44"/>
      <c r="G725" s="47"/>
      <c r="H725" s="24"/>
      <c r="I725" s="28"/>
      <c r="J725" s="28"/>
      <c r="K725" s="27"/>
      <c r="L725" s="47"/>
      <c r="M725" s="30" t="str">
        <f>IFERROR(__xludf.DUMMYFUNCTION("IF(J725="""","""",IF(A725=""SELL"",(I725-J725-K725/100)*H725*100, IF(A725=""BUY"",(J725-I725-K725/100)*H725*100, IF(regexmatch(A725,""Ass""),(J725-I725-K725/100)*H725*100, IF(A725=""SDI"",((J725-I725)*H725)-(K725), IF(A725="""",""""))))))"),"")</f>
        <v/>
      </c>
      <c r="N725" s="31" t="str">
        <f t="shared" si="1"/>
        <v/>
      </c>
      <c r="O725" s="32" t="str">
        <f t="shared" si="2"/>
        <v/>
      </c>
      <c r="P725" s="33" t="str">
        <f t="shared" si="3"/>
        <v/>
      </c>
      <c r="Q725" s="34" t="str">
        <f t="shared" si="4"/>
        <v/>
      </c>
      <c r="R725" s="39"/>
    </row>
    <row r="726">
      <c r="A726" s="40"/>
      <c r="B726" s="13"/>
      <c r="C726" s="13"/>
      <c r="D726" s="13"/>
      <c r="E726" s="13"/>
      <c r="F726" s="40"/>
      <c r="G726" s="46"/>
      <c r="H726" s="11"/>
      <c r="I726" s="16"/>
      <c r="J726" s="16"/>
      <c r="K726" s="15"/>
      <c r="L726" s="46"/>
      <c r="M726" s="18" t="str">
        <f>IFERROR(__xludf.DUMMYFUNCTION("IF(J726="""","""",IF(A726=""SELL"",(I726-J726-K726/100)*H726*100, IF(A726=""BUY"",(J726-I726-K726/100)*H726*100, IF(regexmatch(A726,""Ass""),(J726-I726-K726/100)*H726*100, IF(A726=""SDI"",((J726-I726)*H726)-(K726), IF(A726="""",""""))))))"),"")</f>
        <v/>
      </c>
      <c r="N726" s="19" t="str">
        <f t="shared" si="1"/>
        <v/>
      </c>
      <c r="O726" s="20" t="str">
        <f t="shared" si="2"/>
        <v/>
      </c>
      <c r="P726" s="21" t="str">
        <f t="shared" si="3"/>
        <v/>
      </c>
      <c r="Q726" s="22" t="str">
        <f t="shared" si="4"/>
        <v/>
      </c>
      <c r="R726" s="23"/>
    </row>
    <row r="727">
      <c r="A727" s="44"/>
      <c r="B727" s="43"/>
      <c r="C727" s="43"/>
      <c r="D727" s="43"/>
      <c r="E727" s="43"/>
      <c r="F727" s="44"/>
      <c r="G727" s="47"/>
      <c r="H727" s="24"/>
      <c r="I727" s="28"/>
      <c r="J727" s="28"/>
      <c r="K727" s="27"/>
      <c r="L727" s="47"/>
      <c r="M727" s="30" t="str">
        <f>IFERROR(__xludf.DUMMYFUNCTION("IF(J727="""","""",IF(A727=""SELL"",(I727-J727-K727/100)*H727*100, IF(A727=""BUY"",(J727-I727-K727/100)*H727*100, IF(regexmatch(A727,""Ass""),(J727-I727-K727/100)*H727*100, IF(A727=""SDI"",((J727-I727)*H727)-(K727), IF(A727="""",""""))))))"),"")</f>
        <v/>
      </c>
      <c r="N727" s="31" t="str">
        <f t="shared" si="1"/>
        <v/>
      </c>
      <c r="O727" s="32" t="str">
        <f t="shared" si="2"/>
        <v/>
      </c>
      <c r="P727" s="33" t="str">
        <f t="shared" si="3"/>
        <v/>
      </c>
      <c r="Q727" s="34" t="str">
        <f t="shared" si="4"/>
        <v/>
      </c>
      <c r="R727" s="39"/>
    </row>
    <row r="728">
      <c r="A728" s="40"/>
      <c r="B728" s="13"/>
      <c r="C728" s="13"/>
      <c r="D728" s="13"/>
      <c r="E728" s="13"/>
      <c r="F728" s="40"/>
      <c r="G728" s="46"/>
      <c r="H728" s="11"/>
      <c r="I728" s="16"/>
      <c r="J728" s="16"/>
      <c r="K728" s="15"/>
      <c r="L728" s="46"/>
      <c r="M728" s="18" t="str">
        <f>IFERROR(__xludf.DUMMYFUNCTION("IF(J728="""","""",IF(A728=""SELL"",(I728-J728-K728/100)*H728*100, IF(A728=""BUY"",(J728-I728-K728/100)*H728*100, IF(regexmatch(A728,""Ass""),(J728-I728-K728/100)*H728*100, IF(A728=""SDI"",((J728-I728)*H728)-(K728), IF(A728="""",""""))))))"),"")</f>
        <v/>
      </c>
      <c r="N728" s="19" t="str">
        <f t="shared" si="1"/>
        <v/>
      </c>
      <c r="O728" s="20" t="str">
        <f t="shared" si="2"/>
        <v/>
      </c>
      <c r="P728" s="21" t="str">
        <f t="shared" si="3"/>
        <v/>
      </c>
      <c r="Q728" s="22" t="str">
        <f t="shared" si="4"/>
        <v/>
      </c>
      <c r="R728" s="23"/>
    </row>
    <row r="729">
      <c r="A729" s="44"/>
      <c r="B729" s="43"/>
      <c r="C729" s="43"/>
      <c r="D729" s="43"/>
      <c r="E729" s="43"/>
      <c r="F729" s="44"/>
      <c r="G729" s="47"/>
      <c r="H729" s="24"/>
      <c r="I729" s="28"/>
      <c r="J729" s="28"/>
      <c r="K729" s="27"/>
      <c r="L729" s="47"/>
      <c r="M729" s="30" t="str">
        <f>IFERROR(__xludf.DUMMYFUNCTION("IF(J729="""","""",IF(A729=""SELL"",(I729-J729-K729/100)*H729*100, IF(A729=""BUY"",(J729-I729-K729/100)*H729*100, IF(regexmatch(A729,""Ass""),(J729-I729-K729/100)*H729*100, IF(A729=""SDI"",((J729-I729)*H729)-(K729), IF(A729="""",""""))))))"),"")</f>
        <v/>
      </c>
      <c r="N729" s="31" t="str">
        <f t="shared" si="1"/>
        <v/>
      </c>
      <c r="O729" s="32" t="str">
        <f t="shared" si="2"/>
        <v/>
      </c>
      <c r="P729" s="33" t="str">
        <f t="shared" si="3"/>
        <v/>
      </c>
      <c r="Q729" s="34" t="str">
        <f t="shared" si="4"/>
        <v/>
      </c>
      <c r="R729" s="39"/>
    </row>
    <row r="730">
      <c r="A730" s="40"/>
      <c r="B730" s="13"/>
      <c r="C730" s="13"/>
      <c r="D730" s="13"/>
      <c r="E730" s="13"/>
      <c r="F730" s="40"/>
      <c r="G730" s="46"/>
      <c r="H730" s="11"/>
      <c r="I730" s="16"/>
      <c r="J730" s="16"/>
      <c r="K730" s="15"/>
      <c r="L730" s="46"/>
      <c r="M730" s="18" t="str">
        <f>IFERROR(__xludf.DUMMYFUNCTION("IF(J730="""","""",IF(A730=""SELL"",(I730-J730-K730/100)*H730*100, IF(A730=""BUY"",(J730-I730-K730/100)*H730*100, IF(regexmatch(A730,""Ass""),(J730-I730-K730/100)*H730*100, IF(A730=""SDI"",((J730-I730)*H730)-(K730), IF(A730="""",""""))))))"),"")</f>
        <v/>
      </c>
      <c r="N730" s="19" t="str">
        <f t="shared" si="1"/>
        <v/>
      </c>
      <c r="O730" s="20" t="str">
        <f t="shared" si="2"/>
        <v/>
      </c>
      <c r="P730" s="21" t="str">
        <f t="shared" si="3"/>
        <v/>
      </c>
      <c r="Q730" s="22" t="str">
        <f t="shared" si="4"/>
        <v/>
      </c>
      <c r="R730" s="23"/>
    </row>
    <row r="731">
      <c r="A731" s="44"/>
      <c r="B731" s="43"/>
      <c r="C731" s="43"/>
      <c r="D731" s="43"/>
      <c r="E731" s="43"/>
      <c r="F731" s="44"/>
      <c r="G731" s="47"/>
      <c r="H731" s="24"/>
      <c r="I731" s="28"/>
      <c r="J731" s="28"/>
      <c r="K731" s="27"/>
      <c r="L731" s="47"/>
      <c r="M731" s="30" t="str">
        <f>IFERROR(__xludf.DUMMYFUNCTION("IF(J731="""","""",IF(A731=""SELL"",(I731-J731-K731/100)*H731*100, IF(A731=""BUY"",(J731-I731-K731/100)*H731*100, IF(regexmatch(A731,""Ass""),(J731-I731-K731/100)*H731*100, IF(A731=""SDI"",((J731-I731)*H731)-(K731), IF(A731="""",""""))))))"),"")</f>
        <v/>
      </c>
      <c r="N731" s="31" t="str">
        <f t="shared" si="1"/>
        <v/>
      </c>
      <c r="O731" s="32" t="str">
        <f t="shared" si="2"/>
        <v/>
      </c>
      <c r="P731" s="33" t="str">
        <f t="shared" si="3"/>
        <v/>
      </c>
      <c r="Q731" s="34" t="str">
        <f t="shared" si="4"/>
        <v/>
      </c>
      <c r="R731" s="39"/>
    </row>
    <row r="732">
      <c r="A732" s="40"/>
      <c r="B732" s="13"/>
      <c r="C732" s="13"/>
      <c r="D732" s="13"/>
      <c r="E732" s="13"/>
      <c r="F732" s="40"/>
      <c r="G732" s="46"/>
      <c r="H732" s="11"/>
      <c r="I732" s="16"/>
      <c r="J732" s="16"/>
      <c r="K732" s="15"/>
      <c r="L732" s="46"/>
      <c r="M732" s="18" t="str">
        <f>IFERROR(__xludf.DUMMYFUNCTION("IF(J732="""","""",IF(A732=""SELL"",(I732-J732-K732/100)*H732*100, IF(A732=""BUY"",(J732-I732-K732/100)*H732*100, IF(regexmatch(A732,""Ass""),(J732-I732-K732/100)*H732*100, IF(A732=""SDI"",((J732-I732)*H732)-(K732), IF(A732="""",""""))))))"),"")</f>
        <v/>
      </c>
      <c r="N732" s="19" t="str">
        <f t="shared" si="1"/>
        <v/>
      </c>
      <c r="O732" s="20" t="str">
        <f t="shared" si="2"/>
        <v/>
      </c>
      <c r="P732" s="21" t="str">
        <f t="shared" si="3"/>
        <v/>
      </c>
      <c r="Q732" s="22" t="str">
        <f t="shared" si="4"/>
        <v/>
      </c>
      <c r="R732" s="23"/>
    </row>
    <row r="733">
      <c r="A733" s="44"/>
      <c r="B733" s="43"/>
      <c r="C733" s="43"/>
      <c r="D733" s="43"/>
      <c r="E733" s="43"/>
      <c r="F733" s="44"/>
      <c r="G733" s="47"/>
      <c r="H733" s="24"/>
      <c r="I733" s="28"/>
      <c r="J733" s="28"/>
      <c r="K733" s="27"/>
      <c r="L733" s="47"/>
      <c r="M733" s="30" t="str">
        <f>IFERROR(__xludf.DUMMYFUNCTION("IF(J733="""","""",IF(A733=""SELL"",(I733-J733-K733/100)*H733*100, IF(A733=""BUY"",(J733-I733-K733/100)*H733*100, IF(regexmatch(A733,""Ass""),(J733-I733-K733/100)*H733*100, IF(A733=""SDI"",((J733-I733)*H733)-(K733), IF(A733="""",""""))))))"),"")</f>
        <v/>
      </c>
      <c r="N733" s="31" t="str">
        <f t="shared" si="1"/>
        <v/>
      </c>
      <c r="O733" s="32" t="str">
        <f t="shared" si="2"/>
        <v/>
      </c>
      <c r="P733" s="33" t="str">
        <f t="shared" si="3"/>
        <v/>
      </c>
      <c r="Q733" s="34" t="str">
        <f t="shared" si="4"/>
        <v/>
      </c>
      <c r="R733" s="39"/>
    </row>
    <row r="734">
      <c r="A734" s="40"/>
      <c r="B734" s="13"/>
      <c r="C734" s="13"/>
      <c r="D734" s="13"/>
      <c r="E734" s="13"/>
      <c r="F734" s="40"/>
      <c r="G734" s="46"/>
      <c r="H734" s="11"/>
      <c r="I734" s="16"/>
      <c r="J734" s="16"/>
      <c r="K734" s="15"/>
      <c r="L734" s="46"/>
      <c r="M734" s="18" t="str">
        <f>IFERROR(__xludf.DUMMYFUNCTION("IF(J734="""","""",IF(A734=""SELL"",(I734-J734-K734/100)*H734*100, IF(A734=""BUY"",(J734-I734-K734/100)*H734*100, IF(regexmatch(A734,""Ass""),(J734-I734-K734/100)*H734*100, IF(A734=""SDI"",((J734-I734)*H734)-(K734), IF(A734="""",""""))))))"),"")</f>
        <v/>
      </c>
      <c r="N734" s="19" t="str">
        <f t="shared" si="1"/>
        <v/>
      </c>
      <c r="O734" s="20" t="str">
        <f t="shared" si="2"/>
        <v/>
      </c>
      <c r="P734" s="21" t="str">
        <f t="shared" si="3"/>
        <v/>
      </c>
      <c r="Q734" s="22" t="str">
        <f t="shared" si="4"/>
        <v/>
      </c>
      <c r="R734" s="23"/>
    </row>
    <row r="735">
      <c r="A735" s="44"/>
      <c r="B735" s="43"/>
      <c r="C735" s="43"/>
      <c r="D735" s="43"/>
      <c r="E735" s="43"/>
      <c r="F735" s="44"/>
      <c r="G735" s="47"/>
      <c r="H735" s="24"/>
      <c r="I735" s="28"/>
      <c r="J735" s="28"/>
      <c r="K735" s="27"/>
      <c r="L735" s="47"/>
      <c r="M735" s="30" t="str">
        <f>IFERROR(__xludf.DUMMYFUNCTION("IF(J735="""","""",IF(A735=""SELL"",(I735-J735-K735/100)*H735*100, IF(A735=""BUY"",(J735-I735-K735/100)*H735*100, IF(regexmatch(A735,""Ass""),(J735-I735-K735/100)*H735*100, IF(A735=""SDI"",((J735-I735)*H735)-(K735), IF(A735="""",""""))))))"),"")</f>
        <v/>
      </c>
      <c r="N735" s="31" t="str">
        <f t="shared" si="1"/>
        <v/>
      </c>
      <c r="O735" s="32" t="str">
        <f t="shared" si="2"/>
        <v/>
      </c>
      <c r="P735" s="33" t="str">
        <f t="shared" si="3"/>
        <v/>
      </c>
      <c r="Q735" s="34" t="str">
        <f t="shared" si="4"/>
        <v/>
      </c>
      <c r="R735" s="39"/>
    </row>
    <row r="736">
      <c r="A736" s="40"/>
      <c r="B736" s="13"/>
      <c r="C736" s="13"/>
      <c r="D736" s="13"/>
      <c r="E736" s="13"/>
      <c r="F736" s="40"/>
      <c r="G736" s="46"/>
      <c r="H736" s="11"/>
      <c r="I736" s="16"/>
      <c r="J736" s="16"/>
      <c r="K736" s="15"/>
      <c r="L736" s="46"/>
      <c r="M736" s="18" t="str">
        <f>IFERROR(__xludf.DUMMYFUNCTION("IF(J736="""","""",IF(A736=""SELL"",(I736-J736-K736/100)*H736*100, IF(A736=""BUY"",(J736-I736-K736/100)*H736*100, IF(regexmatch(A736,""Ass""),(J736-I736-K736/100)*H736*100, IF(A736=""SDI"",((J736-I736)*H736)-(K736), IF(A736="""",""""))))))"),"")</f>
        <v/>
      </c>
      <c r="N736" s="19" t="str">
        <f t="shared" si="1"/>
        <v/>
      </c>
      <c r="O736" s="20" t="str">
        <f t="shared" si="2"/>
        <v/>
      </c>
      <c r="P736" s="21" t="str">
        <f t="shared" si="3"/>
        <v/>
      </c>
      <c r="Q736" s="22" t="str">
        <f t="shared" si="4"/>
        <v/>
      </c>
      <c r="R736" s="23"/>
    </row>
    <row r="737">
      <c r="A737" s="44"/>
      <c r="B737" s="43"/>
      <c r="C737" s="43"/>
      <c r="D737" s="43"/>
      <c r="E737" s="43"/>
      <c r="F737" s="44"/>
      <c r="G737" s="47"/>
      <c r="H737" s="24"/>
      <c r="I737" s="28"/>
      <c r="J737" s="28"/>
      <c r="K737" s="27"/>
      <c r="L737" s="47"/>
      <c r="M737" s="30" t="str">
        <f>IFERROR(__xludf.DUMMYFUNCTION("IF(J737="""","""",IF(A737=""SELL"",(I737-J737-K737/100)*H737*100, IF(A737=""BUY"",(J737-I737-K737/100)*H737*100, IF(regexmatch(A737,""Ass""),(J737-I737-K737/100)*H737*100, IF(A737=""SDI"",((J737-I737)*H737)-(K737), IF(A737="""",""""))))))"),"")</f>
        <v/>
      </c>
      <c r="N737" s="31" t="str">
        <f t="shared" si="1"/>
        <v/>
      </c>
      <c r="O737" s="32" t="str">
        <f t="shared" si="2"/>
        <v/>
      </c>
      <c r="P737" s="33" t="str">
        <f t="shared" si="3"/>
        <v/>
      </c>
      <c r="Q737" s="34" t="str">
        <f t="shared" si="4"/>
        <v/>
      </c>
      <c r="R737" s="39"/>
    </row>
    <row r="738">
      <c r="A738" s="40"/>
      <c r="B738" s="13"/>
      <c r="C738" s="13"/>
      <c r="D738" s="13"/>
      <c r="E738" s="13"/>
      <c r="F738" s="40"/>
      <c r="G738" s="46"/>
      <c r="H738" s="11"/>
      <c r="I738" s="16"/>
      <c r="J738" s="16"/>
      <c r="K738" s="15"/>
      <c r="L738" s="46"/>
      <c r="M738" s="18" t="str">
        <f>IFERROR(__xludf.DUMMYFUNCTION("IF(J738="""","""",IF(A738=""SELL"",(I738-J738-K738/100)*H738*100, IF(A738=""BUY"",(J738-I738-K738/100)*H738*100, IF(regexmatch(A738,""Ass""),(J738-I738-K738/100)*H738*100, IF(A738=""SDI"",((J738-I738)*H738)-(K738), IF(A738="""",""""))))))"),"")</f>
        <v/>
      </c>
      <c r="N738" s="19" t="str">
        <f t="shared" si="1"/>
        <v/>
      </c>
      <c r="O738" s="20" t="str">
        <f t="shared" si="2"/>
        <v/>
      </c>
      <c r="P738" s="21" t="str">
        <f t="shared" si="3"/>
        <v/>
      </c>
      <c r="Q738" s="22" t="str">
        <f t="shared" si="4"/>
        <v/>
      </c>
      <c r="R738" s="23"/>
    </row>
    <row r="739">
      <c r="A739" s="44"/>
      <c r="B739" s="43"/>
      <c r="C739" s="43"/>
      <c r="D739" s="43"/>
      <c r="E739" s="43"/>
      <c r="F739" s="44"/>
      <c r="G739" s="47"/>
      <c r="H739" s="24"/>
      <c r="I739" s="28"/>
      <c r="J739" s="28"/>
      <c r="K739" s="27"/>
      <c r="L739" s="47"/>
      <c r="M739" s="30" t="str">
        <f>IFERROR(__xludf.DUMMYFUNCTION("IF(J739="""","""",IF(A739=""SELL"",(I739-J739-K739/100)*H739*100, IF(A739=""BUY"",(J739-I739-K739/100)*H739*100, IF(regexmatch(A739,""Ass""),(J739-I739-K739/100)*H739*100, IF(A739=""SDI"",((J739-I739)*H739)-(K739), IF(A739="""",""""))))))"),"")</f>
        <v/>
      </c>
      <c r="N739" s="31" t="str">
        <f t="shared" si="1"/>
        <v/>
      </c>
      <c r="O739" s="32" t="str">
        <f t="shared" si="2"/>
        <v/>
      </c>
      <c r="P739" s="33" t="str">
        <f t="shared" si="3"/>
        <v/>
      </c>
      <c r="Q739" s="34" t="str">
        <f t="shared" si="4"/>
        <v/>
      </c>
      <c r="R739" s="39"/>
    </row>
    <row r="740">
      <c r="A740" s="40"/>
      <c r="B740" s="13"/>
      <c r="C740" s="13"/>
      <c r="D740" s="13"/>
      <c r="E740" s="13"/>
      <c r="F740" s="40"/>
      <c r="G740" s="46"/>
      <c r="H740" s="11"/>
      <c r="I740" s="16"/>
      <c r="J740" s="16"/>
      <c r="K740" s="15"/>
      <c r="L740" s="46"/>
      <c r="M740" s="18" t="str">
        <f>IFERROR(__xludf.DUMMYFUNCTION("IF(J740="""","""",IF(A740=""SELL"",(I740-J740-K740/100)*H740*100, IF(A740=""BUY"",(J740-I740-K740/100)*H740*100, IF(regexmatch(A740,""Ass""),(J740-I740-K740/100)*H740*100, IF(A740=""SDI"",((J740-I740)*H740)-(K740), IF(A740="""",""""))))))"),"")</f>
        <v/>
      </c>
      <c r="N740" s="19" t="str">
        <f t="shared" si="1"/>
        <v/>
      </c>
      <c r="O740" s="20" t="str">
        <f t="shared" si="2"/>
        <v/>
      </c>
      <c r="P740" s="21" t="str">
        <f t="shared" si="3"/>
        <v/>
      </c>
      <c r="Q740" s="22" t="str">
        <f t="shared" si="4"/>
        <v/>
      </c>
      <c r="R740" s="23"/>
    </row>
    <row r="741">
      <c r="A741" s="44"/>
      <c r="B741" s="43"/>
      <c r="C741" s="43"/>
      <c r="D741" s="43"/>
      <c r="E741" s="43"/>
      <c r="F741" s="44"/>
      <c r="G741" s="47"/>
      <c r="H741" s="24"/>
      <c r="I741" s="28"/>
      <c r="J741" s="28"/>
      <c r="K741" s="27"/>
      <c r="L741" s="47"/>
      <c r="M741" s="30" t="str">
        <f>IFERROR(__xludf.DUMMYFUNCTION("IF(J741="""","""",IF(A741=""SELL"",(I741-J741-K741/100)*H741*100, IF(A741=""BUY"",(J741-I741-K741/100)*H741*100, IF(regexmatch(A741,""Ass""),(J741-I741-K741/100)*H741*100, IF(A741=""SDI"",((J741-I741)*H741)-(K741), IF(A741="""",""""))))))"),"")</f>
        <v/>
      </c>
      <c r="N741" s="31" t="str">
        <f t="shared" si="1"/>
        <v/>
      </c>
      <c r="O741" s="32" t="str">
        <f t="shared" si="2"/>
        <v/>
      </c>
      <c r="P741" s="33" t="str">
        <f t="shared" si="3"/>
        <v/>
      </c>
      <c r="Q741" s="34" t="str">
        <f t="shared" si="4"/>
        <v/>
      </c>
      <c r="R741" s="39"/>
    </row>
    <row r="742">
      <c r="A742" s="40"/>
      <c r="B742" s="13"/>
      <c r="C742" s="13"/>
      <c r="D742" s="13"/>
      <c r="E742" s="13"/>
      <c r="F742" s="40"/>
      <c r="G742" s="46"/>
      <c r="H742" s="11"/>
      <c r="I742" s="16"/>
      <c r="J742" s="16"/>
      <c r="K742" s="15"/>
      <c r="L742" s="46"/>
      <c r="M742" s="18" t="str">
        <f>IFERROR(__xludf.DUMMYFUNCTION("IF(J742="""","""",IF(A742=""SELL"",(I742-J742-K742/100)*H742*100, IF(A742=""BUY"",(J742-I742-K742/100)*H742*100, IF(regexmatch(A742,""Ass""),(J742-I742-K742/100)*H742*100, IF(A742=""SDI"",((J742-I742)*H742)-(K742), IF(A742="""",""""))))))"),"")</f>
        <v/>
      </c>
      <c r="N742" s="19" t="str">
        <f t="shared" si="1"/>
        <v/>
      </c>
      <c r="O742" s="20" t="str">
        <f t="shared" si="2"/>
        <v/>
      </c>
      <c r="P742" s="21" t="str">
        <f t="shared" si="3"/>
        <v/>
      </c>
      <c r="Q742" s="22" t="str">
        <f t="shared" si="4"/>
        <v/>
      </c>
      <c r="R742" s="23"/>
    </row>
    <row r="743">
      <c r="A743" s="44"/>
      <c r="B743" s="43"/>
      <c r="C743" s="43"/>
      <c r="D743" s="43"/>
      <c r="E743" s="43"/>
      <c r="F743" s="44"/>
      <c r="G743" s="47"/>
      <c r="H743" s="24"/>
      <c r="I743" s="28"/>
      <c r="J743" s="28"/>
      <c r="K743" s="27"/>
      <c r="L743" s="47"/>
      <c r="M743" s="30" t="str">
        <f>IFERROR(__xludf.DUMMYFUNCTION("IF(J743="""","""",IF(A743=""SELL"",(I743-J743-K743/100)*H743*100, IF(A743=""BUY"",(J743-I743-K743/100)*H743*100, IF(regexmatch(A743,""Ass""),(J743-I743-K743/100)*H743*100, IF(A743=""SDI"",((J743-I743)*H743)-(K743), IF(A743="""",""""))))))"),"")</f>
        <v/>
      </c>
      <c r="N743" s="31" t="str">
        <f t="shared" si="1"/>
        <v/>
      </c>
      <c r="O743" s="32" t="str">
        <f t="shared" si="2"/>
        <v/>
      </c>
      <c r="P743" s="33" t="str">
        <f t="shared" si="3"/>
        <v/>
      </c>
      <c r="Q743" s="34" t="str">
        <f t="shared" si="4"/>
        <v/>
      </c>
      <c r="R743" s="39"/>
    </row>
    <row r="744">
      <c r="A744" s="40"/>
      <c r="B744" s="13"/>
      <c r="C744" s="13"/>
      <c r="D744" s="13"/>
      <c r="E744" s="13"/>
      <c r="F744" s="40"/>
      <c r="G744" s="46"/>
      <c r="H744" s="11"/>
      <c r="I744" s="16"/>
      <c r="J744" s="16"/>
      <c r="K744" s="15"/>
      <c r="L744" s="46"/>
      <c r="M744" s="18" t="str">
        <f>IFERROR(__xludf.DUMMYFUNCTION("IF(J744="""","""",IF(A744=""SELL"",(I744-J744-K744/100)*H744*100, IF(A744=""BUY"",(J744-I744-K744/100)*H744*100, IF(regexmatch(A744,""Ass""),(J744-I744-K744/100)*H744*100, IF(A744=""SDI"",((J744-I744)*H744)-(K744), IF(A744="""",""""))))))"),"")</f>
        <v/>
      </c>
      <c r="N744" s="19" t="str">
        <f t="shared" si="1"/>
        <v/>
      </c>
      <c r="O744" s="20" t="str">
        <f t="shared" si="2"/>
        <v/>
      </c>
      <c r="P744" s="21" t="str">
        <f t="shared" si="3"/>
        <v/>
      </c>
      <c r="Q744" s="22" t="str">
        <f t="shared" si="4"/>
        <v/>
      </c>
      <c r="R744" s="23"/>
    </row>
    <row r="745">
      <c r="A745" s="44"/>
      <c r="B745" s="43"/>
      <c r="C745" s="43"/>
      <c r="D745" s="43"/>
      <c r="E745" s="43"/>
      <c r="F745" s="44"/>
      <c r="G745" s="47"/>
      <c r="H745" s="24"/>
      <c r="I745" s="28"/>
      <c r="J745" s="28"/>
      <c r="K745" s="27"/>
      <c r="L745" s="47"/>
      <c r="M745" s="30" t="str">
        <f>IFERROR(__xludf.DUMMYFUNCTION("IF(J745="""","""",IF(A745=""SELL"",(I745-J745-K745/100)*H745*100, IF(A745=""BUY"",(J745-I745-K745/100)*H745*100, IF(regexmatch(A745,""Ass""),(J745-I745-K745/100)*H745*100, IF(A745=""SDI"",((J745-I745)*H745)-(K745), IF(A745="""",""""))))))"),"")</f>
        <v/>
      </c>
      <c r="N745" s="31" t="str">
        <f t="shared" si="1"/>
        <v/>
      </c>
      <c r="O745" s="32" t="str">
        <f t="shared" si="2"/>
        <v/>
      </c>
      <c r="P745" s="33" t="str">
        <f t="shared" si="3"/>
        <v/>
      </c>
      <c r="Q745" s="34" t="str">
        <f t="shared" si="4"/>
        <v/>
      </c>
      <c r="R745" s="39"/>
    </row>
    <row r="746">
      <c r="A746" s="40"/>
      <c r="B746" s="13"/>
      <c r="C746" s="13"/>
      <c r="D746" s="13"/>
      <c r="E746" s="13"/>
      <c r="F746" s="40"/>
      <c r="G746" s="46"/>
      <c r="H746" s="11"/>
      <c r="I746" s="16"/>
      <c r="J746" s="16"/>
      <c r="K746" s="15"/>
      <c r="L746" s="46"/>
      <c r="M746" s="18" t="str">
        <f>IFERROR(__xludf.DUMMYFUNCTION("IF(J746="""","""",IF(A746=""SELL"",(I746-J746-K746/100)*H746*100, IF(A746=""BUY"",(J746-I746-K746/100)*H746*100, IF(regexmatch(A746,""Ass""),(J746-I746-K746/100)*H746*100, IF(A746=""SDI"",((J746-I746)*H746)-(K746), IF(A746="""",""""))))))"),"")</f>
        <v/>
      </c>
      <c r="N746" s="19" t="str">
        <f t="shared" si="1"/>
        <v/>
      </c>
      <c r="O746" s="20" t="str">
        <f t="shared" si="2"/>
        <v/>
      </c>
      <c r="P746" s="21" t="str">
        <f t="shared" si="3"/>
        <v/>
      </c>
      <c r="Q746" s="22" t="str">
        <f t="shared" si="4"/>
        <v/>
      </c>
      <c r="R746" s="23"/>
    </row>
    <row r="747">
      <c r="A747" s="44"/>
      <c r="B747" s="43"/>
      <c r="C747" s="43"/>
      <c r="D747" s="43"/>
      <c r="E747" s="43"/>
      <c r="F747" s="44"/>
      <c r="G747" s="47"/>
      <c r="H747" s="24"/>
      <c r="I747" s="28"/>
      <c r="J747" s="28"/>
      <c r="K747" s="27"/>
      <c r="L747" s="47"/>
      <c r="M747" s="30" t="str">
        <f>IFERROR(__xludf.DUMMYFUNCTION("IF(J747="""","""",IF(A747=""SELL"",(I747-J747-K747/100)*H747*100, IF(A747=""BUY"",(J747-I747-K747/100)*H747*100, IF(regexmatch(A747,""Ass""),(J747-I747-K747/100)*H747*100, IF(A747=""SDI"",((J747-I747)*H747)-(K747), IF(A747="""",""""))))))"),"")</f>
        <v/>
      </c>
      <c r="N747" s="31" t="str">
        <f t="shared" si="1"/>
        <v/>
      </c>
      <c r="O747" s="32" t="str">
        <f t="shared" si="2"/>
        <v/>
      </c>
      <c r="P747" s="33" t="str">
        <f t="shared" si="3"/>
        <v/>
      </c>
      <c r="Q747" s="34" t="str">
        <f t="shared" si="4"/>
        <v/>
      </c>
      <c r="R747" s="39"/>
    </row>
    <row r="748">
      <c r="A748" s="40"/>
      <c r="B748" s="13"/>
      <c r="C748" s="13"/>
      <c r="D748" s="13"/>
      <c r="E748" s="13"/>
      <c r="F748" s="40"/>
      <c r="G748" s="46"/>
      <c r="H748" s="11"/>
      <c r="I748" s="16"/>
      <c r="J748" s="16"/>
      <c r="K748" s="15"/>
      <c r="L748" s="46"/>
      <c r="M748" s="18" t="str">
        <f>IFERROR(__xludf.DUMMYFUNCTION("IF(J748="""","""",IF(A748=""SELL"",(I748-J748-K748/100)*H748*100, IF(A748=""BUY"",(J748-I748-K748/100)*H748*100, IF(regexmatch(A748,""Ass""),(J748-I748-K748/100)*H748*100, IF(A748=""SDI"",((J748-I748)*H748)-(K748), IF(A748="""",""""))))))"),"")</f>
        <v/>
      </c>
      <c r="N748" s="19" t="str">
        <f t="shared" si="1"/>
        <v/>
      </c>
      <c r="O748" s="20" t="str">
        <f t="shared" si="2"/>
        <v/>
      </c>
      <c r="P748" s="21" t="str">
        <f t="shared" si="3"/>
        <v/>
      </c>
      <c r="Q748" s="22" t="str">
        <f t="shared" si="4"/>
        <v/>
      </c>
      <c r="R748" s="23"/>
    </row>
    <row r="749">
      <c r="A749" s="44"/>
      <c r="B749" s="43"/>
      <c r="C749" s="43"/>
      <c r="D749" s="43"/>
      <c r="E749" s="43"/>
      <c r="F749" s="44"/>
      <c r="G749" s="47"/>
      <c r="H749" s="24"/>
      <c r="I749" s="28"/>
      <c r="J749" s="28"/>
      <c r="K749" s="27"/>
      <c r="L749" s="47"/>
      <c r="M749" s="30" t="str">
        <f>IFERROR(__xludf.DUMMYFUNCTION("IF(J749="""","""",IF(A749=""SELL"",(I749-J749-K749/100)*H749*100, IF(A749=""BUY"",(J749-I749-K749/100)*H749*100, IF(regexmatch(A749,""Ass""),(J749-I749-K749/100)*H749*100, IF(A749=""SDI"",((J749-I749)*H749)-(K749), IF(A749="""",""""))))))"),"")</f>
        <v/>
      </c>
      <c r="N749" s="31" t="str">
        <f t="shared" si="1"/>
        <v/>
      </c>
      <c r="O749" s="32" t="str">
        <f t="shared" si="2"/>
        <v/>
      </c>
      <c r="P749" s="33" t="str">
        <f t="shared" si="3"/>
        <v/>
      </c>
      <c r="Q749" s="34" t="str">
        <f t="shared" si="4"/>
        <v/>
      </c>
      <c r="R749" s="39"/>
    </row>
    <row r="750">
      <c r="A750" s="40"/>
      <c r="B750" s="13"/>
      <c r="C750" s="13"/>
      <c r="D750" s="13"/>
      <c r="E750" s="13"/>
      <c r="F750" s="40"/>
      <c r="G750" s="46"/>
      <c r="H750" s="11"/>
      <c r="I750" s="16"/>
      <c r="J750" s="16"/>
      <c r="K750" s="15"/>
      <c r="L750" s="46"/>
      <c r="M750" s="18" t="str">
        <f>IFERROR(__xludf.DUMMYFUNCTION("IF(J750="""","""",IF(A750=""SELL"",(I750-J750-K750/100)*H750*100, IF(A750=""BUY"",(J750-I750-K750/100)*H750*100, IF(regexmatch(A750,""Ass""),(J750-I750-K750/100)*H750*100, IF(A750=""SDI"",((J750-I750)*H750)-(K750), IF(A750="""",""""))))))"),"")</f>
        <v/>
      </c>
      <c r="N750" s="19" t="str">
        <f t="shared" si="1"/>
        <v/>
      </c>
      <c r="O750" s="20" t="str">
        <f t="shared" si="2"/>
        <v/>
      </c>
      <c r="P750" s="21" t="str">
        <f t="shared" si="3"/>
        <v/>
      </c>
      <c r="Q750" s="22" t="str">
        <f t="shared" si="4"/>
        <v/>
      </c>
      <c r="R750" s="23"/>
    </row>
    <row r="751">
      <c r="A751" s="44"/>
      <c r="B751" s="43"/>
      <c r="C751" s="43"/>
      <c r="D751" s="43"/>
      <c r="E751" s="43"/>
      <c r="F751" s="44"/>
      <c r="G751" s="47"/>
      <c r="H751" s="24"/>
      <c r="I751" s="28"/>
      <c r="J751" s="28"/>
      <c r="K751" s="27"/>
      <c r="L751" s="47"/>
      <c r="M751" s="30" t="str">
        <f>IFERROR(__xludf.DUMMYFUNCTION("IF(J751="""","""",IF(A751=""SELL"",(I751-J751-K751/100)*H751*100, IF(A751=""BUY"",(J751-I751-K751/100)*H751*100, IF(regexmatch(A751,""Ass""),(J751-I751-K751/100)*H751*100, IF(A751=""SDI"",((J751-I751)*H751)-(K751), IF(A751="""",""""))))))"),"")</f>
        <v/>
      </c>
      <c r="N751" s="31" t="str">
        <f t="shared" si="1"/>
        <v/>
      </c>
      <c r="O751" s="32" t="str">
        <f t="shared" si="2"/>
        <v/>
      </c>
      <c r="P751" s="33" t="str">
        <f t="shared" si="3"/>
        <v/>
      </c>
      <c r="Q751" s="34" t="str">
        <f t="shared" si="4"/>
        <v/>
      </c>
      <c r="R751" s="39"/>
    </row>
    <row r="752">
      <c r="A752" s="40"/>
      <c r="B752" s="13"/>
      <c r="C752" s="13"/>
      <c r="D752" s="13"/>
      <c r="E752" s="13"/>
      <c r="F752" s="40"/>
      <c r="G752" s="46"/>
      <c r="H752" s="11"/>
      <c r="I752" s="16"/>
      <c r="J752" s="16"/>
      <c r="K752" s="15"/>
      <c r="L752" s="46"/>
      <c r="M752" s="18" t="str">
        <f>IFERROR(__xludf.DUMMYFUNCTION("IF(J752="""","""",IF(A752=""SELL"",(I752-J752-K752/100)*H752*100, IF(A752=""BUY"",(J752-I752-K752/100)*H752*100, IF(regexmatch(A752,""Ass""),(J752-I752-K752/100)*H752*100, IF(A752=""SDI"",((J752-I752)*H752)-(K752), IF(A752="""",""""))))))"),"")</f>
        <v/>
      </c>
      <c r="N752" s="19" t="str">
        <f t="shared" si="1"/>
        <v/>
      </c>
      <c r="O752" s="20" t="str">
        <f t="shared" si="2"/>
        <v/>
      </c>
      <c r="P752" s="21" t="str">
        <f t="shared" si="3"/>
        <v/>
      </c>
      <c r="Q752" s="22" t="str">
        <f t="shared" si="4"/>
        <v/>
      </c>
      <c r="R752" s="23"/>
    </row>
    <row r="753">
      <c r="A753" s="44"/>
      <c r="B753" s="43"/>
      <c r="C753" s="43"/>
      <c r="D753" s="43"/>
      <c r="E753" s="43"/>
      <c r="F753" s="44"/>
      <c r="G753" s="47"/>
      <c r="H753" s="24"/>
      <c r="I753" s="28"/>
      <c r="J753" s="28"/>
      <c r="K753" s="27"/>
      <c r="L753" s="47"/>
      <c r="M753" s="30" t="str">
        <f>IFERROR(__xludf.DUMMYFUNCTION("IF(J753="""","""",IF(A753=""SELL"",(I753-J753-K753/100)*H753*100, IF(A753=""BUY"",(J753-I753-K753/100)*H753*100, IF(regexmatch(A753,""Ass""),(J753-I753-K753/100)*H753*100, IF(A753=""SDI"",((J753-I753)*H753)-(K753), IF(A753="""",""""))))))"),"")</f>
        <v/>
      </c>
      <c r="N753" s="31" t="str">
        <f t="shared" si="1"/>
        <v/>
      </c>
      <c r="O753" s="32" t="str">
        <f t="shared" si="2"/>
        <v/>
      </c>
      <c r="P753" s="33" t="str">
        <f t="shared" si="3"/>
        <v/>
      </c>
      <c r="Q753" s="34" t="str">
        <f t="shared" si="4"/>
        <v/>
      </c>
      <c r="R753" s="39"/>
    </row>
    <row r="754">
      <c r="A754" s="40"/>
      <c r="B754" s="13"/>
      <c r="C754" s="13"/>
      <c r="D754" s="13"/>
      <c r="E754" s="13"/>
      <c r="F754" s="40"/>
      <c r="G754" s="46"/>
      <c r="H754" s="11"/>
      <c r="I754" s="16"/>
      <c r="J754" s="16"/>
      <c r="K754" s="15"/>
      <c r="L754" s="46"/>
      <c r="M754" s="18" t="str">
        <f>IFERROR(__xludf.DUMMYFUNCTION("IF(J754="""","""",IF(A754=""SELL"",(I754-J754-K754/100)*H754*100, IF(A754=""BUY"",(J754-I754-K754/100)*H754*100, IF(regexmatch(A754,""Ass""),(J754-I754-K754/100)*H754*100, IF(A754=""SDI"",((J754-I754)*H754)-(K754), IF(A754="""",""""))))))"),"")</f>
        <v/>
      </c>
      <c r="N754" s="19" t="str">
        <f t="shared" si="1"/>
        <v/>
      </c>
      <c r="O754" s="20" t="str">
        <f t="shared" si="2"/>
        <v/>
      </c>
      <c r="P754" s="21" t="str">
        <f t="shared" si="3"/>
        <v/>
      </c>
      <c r="Q754" s="22" t="str">
        <f t="shared" si="4"/>
        <v/>
      </c>
      <c r="R754" s="23"/>
    </row>
    <row r="755">
      <c r="A755" s="44"/>
      <c r="B755" s="43"/>
      <c r="C755" s="43"/>
      <c r="D755" s="43"/>
      <c r="E755" s="43"/>
      <c r="F755" s="44"/>
      <c r="G755" s="47"/>
      <c r="H755" s="24"/>
      <c r="I755" s="28"/>
      <c r="J755" s="28"/>
      <c r="K755" s="27"/>
      <c r="L755" s="47"/>
      <c r="M755" s="30" t="str">
        <f>IFERROR(__xludf.DUMMYFUNCTION("IF(J755="""","""",IF(A755=""SELL"",(I755-J755-K755/100)*H755*100, IF(A755=""BUY"",(J755-I755-K755/100)*H755*100, IF(regexmatch(A755,""Ass""),(J755-I755-K755/100)*H755*100, IF(A755=""SDI"",((J755-I755)*H755)-(K755), IF(A755="""",""""))))))"),"")</f>
        <v/>
      </c>
      <c r="N755" s="31" t="str">
        <f t="shared" si="1"/>
        <v/>
      </c>
      <c r="O755" s="32" t="str">
        <f t="shared" si="2"/>
        <v/>
      </c>
      <c r="P755" s="33" t="str">
        <f t="shared" si="3"/>
        <v/>
      </c>
      <c r="Q755" s="34" t="str">
        <f t="shared" si="4"/>
        <v/>
      </c>
      <c r="R755" s="39"/>
    </row>
    <row r="756">
      <c r="A756" s="40"/>
      <c r="B756" s="13"/>
      <c r="C756" s="13"/>
      <c r="D756" s="13"/>
      <c r="E756" s="13"/>
      <c r="F756" s="40"/>
      <c r="G756" s="46"/>
      <c r="H756" s="11"/>
      <c r="I756" s="16"/>
      <c r="J756" s="16"/>
      <c r="K756" s="15"/>
      <c r="L756" s="46"/>
      <c r="M756" s="18" t="str">
        <f>IFERROR(__xludf.DUMMYFUNCTION("IF(J756="""","""",IF(A756=""SELL"",(I756-J756-K756/100)*H756*100, IF(A756=""BUY"",(J756-I756-K756/100)*H756*100, IF(regexmatch(A756,""Ass""),(J756-I756-K756/100)*H756*100, IF(A756=""SDI"",((J756-I756)*H756)-(K756), IF(A756="""",""""))))))"),"")</f>
        <v/>
      </c>
      <c r="N756" s="19" t="str">
        <f t="shared" si="1"/>
        <v/>
      </c>
      <c r="O756" s="20" t="str">
        <f t="shared" si="2"/>
        <v/>
      </c>
      <c r="P756" s="21" t="str">
        <f t="shared" si="3"/>
        <v/>
      </c>
      <c r="Q756" s="22" t="str">
        <f t="shared" si="4"/>
        <v/>
      </c>
      <c r="R756" s="23"/>
    </row>
    <row r="757">
      <c r="A757" s="44"/>
      <c r="B757" s="43"/>
      <c r="C757" s="43"/>
      <c r="D757" s="43"/>
      <c r="E757" s="43"/>
      <c r="F757" s="44"/>
      <c r="G757" s="47"/>
      <c r="H757" s="24"/>
      <c r="I757" s="28"/>
      <c r="J757" s="28"/>
      <c r="K757" s="27"/>
      <c r="L757" s="47"/>
      <c r="M757" s="30" t="str">
        <f>IFERROR(__xludf.DUMMYFUNCTION("IF(J757="""","""",IF(A757=""SELL"",(I757-J757-K757/100)*H757*100, IF(A757=""BUY"",(J757-I757-K757/100)*H757*100, IF(regexmatch(A757,""Ass""),(J757-I757-K757/100)*H757*100, IF(A757=""SDI"",((J757-I757)*H757)-(K757), IF(A757="""",""""))))))"),"")</f>
        <v/>
      </c>
      <c r="N757" s="31" t="str">
        <f t="shared" si="1"/>
        <v/>
      </c>
      <c r="O757" s="32" t="str">
        <f t="shared" si="2"/>
        <v/>
      </c>
      <c r="P757" s="33" t="str">
        <f t="shared" si="3"/>
        <v/>
      </c>
      <c r="Q757" s="34" t="str">
        <f t="shared" si="4"/>
        <v/>
      </c>
      <c r="R757" s="39"/>
    </row>
    <row r="758">
      <c r="A758" s="40"/>
      <c r="B758" s="13"/>
      <c r="C758" s="13"/>
      <c r="D758" s="13"/>
      <c r="E758" s="13"/>
      <c r="F758" s="40"/>
      <c r="G758" s="46"/>
      <c r="H758" s="11"/>
      <c r="I758" s="16"/>
      <c r="J758" s="16"/>
      <c r="K758" s="15"/>
      <c r="L758" s="46"/>
      <c r="M758" s="18" t="str">
        <f>IFERROR(__xludf.DUMMYFUNCTION("IF(J758="""","""",IF(A758=""SELL"",(I758-J758-K758/100)*H758*100, IF(A758=""BUY"",(J758-I758-K758/100)*H758*100, IF(regexmatch(A758,""Ass""),(J758-I758-K758/100)*H758*100, IF(A758=""SDI"",((J758-I758)*H758)-(K758), IF(A758="""",""""))))))"),"")</f>
        <v/>
      </c>
      <c r="N758" s="19" t="str">
        <f t="shared" si="1"/>
        <v/>
      </c>
      <c r="O758" s="20" t="str">
        <f t="shared" si="2"/>
        <v/>
      </c>
      <c r="P758" s="21" t="str">
        <f t="shared" si="3"/>
        <v/>
      </c>
      <c r="Q758" s="22" t="str">
        <f t="shared" si="4"/>
        <v/>
      </c>
      <c r="R758" s="23"/>
    </row>
    <row r="759">
      <c r="A759" s="44"/>
      <c r="B759" s="43"/>
      <c r="C759" s="43"/>
      <c r="D759" s="43"/>
      <c r="E759" s="43"/>
      <c r="F759" s="44"/>
      <c r="G759" s="47"/>
      <c r="H759" s="24"/>
      <c r="I759" s="28"/>
      <c r="J759" s="28"/>
      <c r="K759" s="27"/>
      <c r="L759" s="47"/>
      <c r="M759" s="30" t="str">
        <f>IFERROR(__xludf.DUMMYFUNCTION("IF(J759="""","""",IF(A759=""SELL"",(I759-J759-K759/100)*H759*100, IF(A759=""BUY"",(J759-I759-K759/100)*H759*100, IF(regexmatch(A759,""Ass""),(J759-I759-K759/100)*H759*100, IF(A759=""SDI"",((J759-I759)*H759)-(K759), IF(A759="""",""""))))))"),"")</f>
        <v/>
      </c>
      <c r="N759" s="31" t="str">
        <f t="shared" si="1"/>
        <v/>
      </c>
      <c r="O759" s="32" t="str">
        <f t="shared" si="2"/>
        <v/>
      </c>
      <c r="P759" s="33" t="str">
        <f t="shared" si="3"/>
        <v/>
      </c>
      <c r="Q759" s="34" t="str">
        <f t="shared" si="4"/>
        <v/>
      </c>
      <c r="R759" s="39"/>
    </row>
    <row r="760">
      <c r="A760" s="40"/>
      <c r="B760" s="13"/>
      <c r="C760" s="13"/>
      <c r="D760" s="13"/>
      <c r="E760" s="13"/>
      <c r="F760" s="40"/>
      <c r="G760" s="46"/>
      <c r="H760" s="11"/>
      <c r="I760" s="16"/>
      <c r="J760" s="16"/>
      <c r="K760" s="15"/>
      <c r="L760" s="46"/>
      <c r="M760" s="18" t="str">
        <f>IFERROR(__xludf.DUMMYFUNCTION("IF(J760="""","""",IF(A760=""SELL"",(I760-J760-K760/100)*H760*100, IF(A760=""BUY"",(J760-I760-K760/100)*H760*100, IF(regexmatch(A760,""Ass""),(J760-I760-K760/100)*H760*100, IF(A760=""SDI"",((J760-I760)*H760)-(K760), IF(A760="""",""""))))))"),"")</f>
        <v/>
      </c>
      <c r="N760" s="19" t="str">
        <f t="shared" si="1"/>
        <v/>
      </c>
      <c r="O760" s="20" t="str">
        <f t="shared" si="2"/>
        <v/>
      </c>
      <c r="P760" s="21" t="str">
        <f t="shared" si="3"/>
        <v/>
      </c>
      <c r="Q760" s="22" t="str">
        <f t="shared" si="4"/>
        <v/>
      </c>
      <c r="R760" s="23"/>
    </row>
    <row r="761">
      <c r="A761" s="44"/>
      <c r="B761" s="43"/>
      <c r="C761" s="43"/>
      <c r="D761" s="43"/>
      <c r="E761" s="43"/>
      <c r="F761" s="44"/>
      <c r="G761" s="47"/>
      <c r="H761" s="24"/>
      <c r="I761" s="28"/>
      <c r="J761" s="28"/>
      <c r="K761" s="27"/>
      <c r="L761" s="47"/>
      <c r="M761" s="30" t="str">
        <f>IFERROR(__xludf.DUMMYFUNCTION("IF(J761="""","""",IF(A761=""SELL"",(I761-J761-K761/100)*H761*100, IF(A761=""BUY"",(J761-I761-K761/100)*H761*100, IF(regexmatch(A761,""Ass""),(J761-I761-K761/100)*H761*100, IF(A761=""SDI"",((J761-I761)*H761)-(K761), IF(A761="""",""""))))))"),"")</f>
        <v/>
      </c>
      <c r="N761" s="31" t="str">
        <f t="shared" si="1"/>
        <v/>
      </c>
      <c r="O761" s="32" t="str">
        <f t="shared" si="2"/>
        <v/>
      </c>
      <c r="P761" s="33" t="str">
        <f t="shared" si="3"/>
        <v/>
      </c>
      <c r="Q761" s="34" t="str">
        <f t="shared" si="4"/>
        <v/>
      </c>
      <c r="R761" s="39"/>
    </row>
    <row r="762">
      <c r="A762" s="40"/>
      <c r="B762" s="13"/>
      <c r="C762" s="13"/>
      <c r="D762" s="13"/>
      <c r="E762" s="13"/>
      <c r="F762" s="40"/>
      <c r="G762" s="46"/>
      <c r="H762" s="11"/>
      <c r="I762" s="16"/>
      <c r="J762" s="16"/>
      <c r="K762" s="15"/>
      <c r="L762" s="46"/>
      <c r="M762" s="18" t="str">
        <f>IFERROR(__xludf.DUMMYFUNCTION("IF(J762="""","""",IF(A762=""SELL"",(I762-J762-K762/100)*H762*100, IF(A762=""BUY"",(J762-I762-K762/100)*H762*100, IF(regexmatch(A762,""Ass""),(J762-I762-K762/100)*H762*100, IF(A762=""SDI"",((J762-I762)*H762)-(K762), IF(A762="""",""""))))))"),"")</f>
        <v/>
      </c>
      <c r="N762" s="19" t="str">
        <f t="shared" si="1"/>
        <v/>
      </c>
      <c r="O762" s="20" t="str">
        <f t="shared" si="2"/>
        <v/>
      </c>
      <c r="P762" s="21" t="str">
        <f t="shared" si="3"/>
        <v/>
      </c>
      <c r="Q762" s="22" t="str">
        <f t="shared" si="4"/>
        <v/>
      </c>
      <c r="R762" s="23"/>
    </row>
    <row r="763">
      <c r="A763" s="44"/>
      <c r="B763" s="43"/>
      <c r="C763" s="43"/>
      <c r="D763" s="43"/>
      <c r="E763" s="43"/>
      <c r="F763" s="44"/>
      <c r="G763" s="47"/>
      <c r="H763" s="24"/>
      <c r="I763" s="28"/>
      <c r="J763" s="28"/>
      <c r="K763" s="27"/>
      <c r="L763" s="47"/>
      <c r="M763" s="30" t="str">
        <f>IFERROR(__xludf.DUMMYFUNCTION("IF(J763="""","""",IF(A763=""SELL"",(I763-J763-K763/100)*H763*100, IF(A763=""BUY"",(J763-I763-K763/100)*H763*100, IF(regexmatch(A763,""Ass""),(J763-I763-K763/100)*H763*100, IF(A763=""SDI"",((J763-I763)*H763)-(K763), IF(A763="""",""""))))))"),"")</f>
        <v/>
      </c>
      <c r="N763" s="31" t="str">
        <f t="shared" si="1"/>
        <v/>
      </c>
      <c r="O763" s="32" t="str">
        <f t="shared" si="2"/>
        <v/>
      </c>
      <c r="P763" s="33" t="str">
        <f t="shared" si="3"/>
        <v/>
      </c>
      <c r="Q763" s="34" t="str">
        <f t="shared" si="4"/>
        <v/>
      </c>
      <c r="R763" s="39"/>
    </row>
    <row r="764">
      <c r="A764" s="40"/>
      <c r="B764" s="13"/>
      <c r="C764" s="13"/>
      <c r="D764" s="13"/>
      <c r="E764" s="13"/>
      <c r="F764" s="40"/>
      <c r="G764" s="46"/>
      <c r="H764" s="11"/>
      <c r="I764" s="16"/>
      <c r="J764" s="16"/>
      <c r="K764" s="15"/>
      <c r="L764" s="46"/>
      <c r="M764" s="18" t="str">
        <f>IFERROR(__xludf.DUMMYFUNCTION("IF(J764="""","""",IF(A764=""SELL"",(I764-J764-K764/100)*H764*100, IF(A764=""BUY"",(J764-I764-K764/100)*H764*100, IF(regexmatch(A764,""Ass""),(J764-I764-K764/100)*H764*100, IF(A764=""SDI"",((J764-I764)*H764)-(K764), IF(A764="""",""""))))))"),"")</f>
        <v/>
      </c>
      <c r="N764" s="19" t="str">
        <f t="shared" si="1"/>
        <v/>
      </c>
      <c r="O764" s="20" t="str">
        <f t="shared" si="2"/>
        <v/>
      </c>
      <c r="P764" s="21" t="str">
        <f t="shared" si="3"/>
        <v/>
      </c>
      <c r="Q764" s="22" t="str">
        <f t="shared" si="4"/>
        <v/>
      </c>
      <c r="R764" s="23"/>
    </row>
    <row r="765">
      <c r="A765" s="44"/>
      <c r="B765" s="43"/>
      <c r="C765" s="43"/>
      <c r="D765" s="43"/>
      <c r="E765" s="43"/>
      <c r="F765" s="44"/>
      <c r="G765" s="47"/>
      <c r="H765" s="24"/>
      <c r="I765" s="28"/>
      <c r="J765" s="28"/>
      <c r="K765" s="27"/>
      <c r="L765" s="47"/>
      <c r="M765" s="30" t="str">
        <f>IFERROR(__xludf.DUMMYFUNCTION("IF(J765="""","""",IF(A765=""SELL"",(I765-J765-K765/100)*H765*100, IF(A765=""BUY"",(J765-I765-K765/100)*H765*100, IF(regexmatch(A765,""Ass""),(J765-I765-K765/100)*H765*100, IF(A765=""SDI"",((J765-I765)*H765)-(K765), IF(A765="""",""""))))))"),"")</f>
        <v/>
      </c>
      <c r="N765" s="31" t="str">
        <f t="shared" si="1"/>
        <v/>
      </c>
      <c r="O765" s="32" t="str">
        <f t="shared" si="2"/>
        <v/>
      </c>
      <c r="P765" s="33" t="str">
        <f t="shared" si="3"/>
        <v/>
      </c>
      <c r="Q765" s="34" t="str">
        <f t="shared" si="4"/>
        <v/>
      </c>
      <c r="R765" s="39"/>
    </row>
    <row r="766">
      <c r="A766" s="40"/>
      <c r="B766" s="13"/>
      <c r="C766" s="13"/>
      <c r="D766" s="13"/>
      <c r="E766" s="13"/>
      <c r="F766" s="40"/>
      <c r="G766" s="46"/>
      <c r="H766" s="11"/>
      <c r="I766" s="16"/>
      <c r="J766" s="16"/>
      <c r="K766" s="15"/>
      <c r="L766" s="46"/>
      <c r="M766" s="18" t="str">
        <f>IFERROR(__xludf.DUMMYFUNCTION("IF(J766="""","""",IF(A766=""SELL"",(I766-J766-K766/100)*H766*100, IF(A766=""BUY"",(J766-I766-K766/100)*H766*100, IF(regexmatch(A766,""Ass""),(J766-I766-K766/100)*H766*100, IF(A766=""SDI"",((J766-I766)*H766)-(K766), IF(A766="""",""""))))))"),"")</f>
        <v/>
      </c>
      <c r="N766" s="19" t="str">
        <f t="shared" si="1"/>
        <v/>
      </c>
      <c r="O766" s="20" t="str">
        <f t="shared" si="2"/>
        <v/>
      </c>
      <c r="P766" s="21" t="str">
        <f t="shared" si="3"/>
        <v/>
      </c>
      <c r="Q766" s="22" t="str">
        <f t="shared" si="4"/>
        <v/>
      </c>
      <c r="R766" s="23"/>
    </row>
    <row r="767">
      <c r="A767" s="44"/>
      <c r="B767" s="43"/>
      <c r="C767" s="43"/>
      <c r="D767" s="43"/>
      <c r="E767" s="43"/>
      <c r="F767" s="44"/>
      <c r="G767" s="47"/>
      <c r="H767" s="24"/>
      <c r="I767" s="28"/>
      <c r="J767" s="28"/>
      <c r="K767" s="27"/>
      <c r="L767" s="47"/>
      <c r="M767" s="30" t="str">
        <f>IFERROR(__xludf.DUMMYFUNCTION("IF(J767="""","""",IF(A767=""SELL"",(I767-J767-K767/100)*H767*100, IF(A767=""BUY"",(J767-I767-K767/100)*H767*100, IF(regexmatch(A767,""Ass""),(J767-I767-K767/100)*H767*100, IF(A767=""SDI"",((J767-I767)*H767)-(K767), IF(A767="""",""""))))))"),"")</f>
        <v/>
      </c>
      <c r="N767" s="31" t="str">
        <f t="shared" si="1"/>
        <v/>
      </c>
      <c r="O767" s="32" t="str">
        <f t="shared" si="2"/>
        <v/>
      </c>
      <c r="P767" s="33" t="str">
        <f t="shared" si="3"/>
        <v/>
      </c>
      <c r="Q767" s="34" t="str">
        <f t="shared" si="4"/>
        <v/>
      </c>
      <c r="R767" s="39"/>
    </row>
    <row r="768">
      <c r="A768" s="40"/>
      <c r="B768" s="13"/>
      <c r="C768" s="13"/>
      <c r="D768" s="13"/>
      <c r="E768" s="13"/>
      <c r="F768" s="40"/>
      <c r="G768" s="46"/>
      <c r="H768" s="11"/>
      <c r="I768" s="16"/>
      <c r="J768" s="16"/>
      <c r="K768" s="15"/>
      <c r="L768" s="46"/>
      <c r="M768" s="18" t="str">
        <f>IFERROR(__xludf.DUMMYFUNCTION("IF(J768="""","""",IF(A768=""SELL"",(I768-J768-K768/100)*H768*100, IF(A768=""BUY"",(J768-I768-K768/100)*H768*100, IF(regexmatch(A768,""Ass""),(J768-I768-K768/100)*H768*100, IF(A768=""SDI"",((J768-I768)*H768)-(K768), IF(A768="""",""""))))))"),"")</f>
        <v/>
      </c>
      <c r="N768" s="19" t="str">
        <f t="shared" si="1"/>
        <v/>
      </c>
      <c r="O768" s="20" t="str">
        <f t="shared" si="2"/>
        <v/>
      </c>
      <c r="P768" s="21" t="str">
        <f t="shared" si="3"/>
        <v/>
      </c>
      <c r="Q768" s="22" t="str">
        <f t="shared" si="4"/>
        <v/>
      </c>
      <c r="R768" s="23"/>
    </row>
    <row r="769">
      <c r="A769" s="44"/>
      <c r="B769" s="43"/>
      <c r="C769" s="43"/>
      <c r="D769" s="43"/>
      <c r="E769" s="43"/>
      <c r="F769" s="44"/>
      <c r="G769" s="47"/>
      <c r="H769" s="24"/>
      <c r="I769" s="28"/>
      <c r="J769" s="28"/>
      <c r="K769" s="27"/>
      <c r="L769" s="47"/>
      <c r="M769" s="30" t="str">
        <f>IFERROR(__xludf.DUMMYFUNCTION("IF(J769="""","""",IF(A769=""SELL"",(I769-J769-K769/100)*H769*100, IF(A769=""BUY"",(J769-I769-K769/100)*H769*100, IF(regexmatch(A769,""Ass""),(J769-I769-K769/100)*H769*100, IF(A769=""SDI"",((J769-I769)*H769)-(K769), IF(A769="""",""""))))))"),"")</f>
        <v/>
      </c>
      <c r="N769" s="31" t="str">
        <f t="shared" si="1"/>
        <v/>
      </c>
      <c r="O769" s="32" t="str">
        <f t="shared" si="2"/>
        <v/>
      </c>
      <c r="P769" s="33" t="str">
        <f t="shared" si="3"/>
        <v/>
      </c>
      <c r="Q769" s="34" t="str">
        <f t="shared" si="4"/>
        <v/>
      </c>
      <c r="R769" s="39"/>
    </row>
    <row r="770">
      <c r="A770" s="40"/>
      <c r="B770" s="13"/>
      <c r="C770" s="13"/>
      <c r="D770" s="13"/>
      <c r="E770" s="13"/>
      <c r="F770" s="40"/>
      <c r="G770" s="46"/>
      <c r="H770" s="11"/>
      <c r="I770" s="16"/>
      <c r="J770" s="16"/>
      <c r="K770" s="15"/>
      <c r="L770" s="46"/>
      <c r="M770" s="18" t="str">
        <f>IFERROR(__xludf.DUMMYFUNCTION("IF(J770="""","""",IF(A770=""SELL"",(I770-J770-K770/100)*H770*100, IF(A770=""BUY"",(J770-I770-K770/100)*H770*100, IF(regexmatch(A770,""Ass""),(J770-I770-K770/100)*H770*100, IF(A770=""SDI"",((J770-I770)*H770)-(K770), IF(A770="""",""""))))))"),"")</f>
        <v/>
      </c>
      <c r="N770" s="19" t="str">
        <f t="shared" si="1"/>
        <v/>
      </c>
      <c r="O770" s="20" t="str">
        <f t="shared" si="2"/>
        <v/>
      </c>
      <c r="P770" s="21" t="str">
        <f t="shared" si="3"/>
        <v/>
      </c>
      <c r="Q770" s="22" t="str">
        <f t="shared" si="4"/>
        <v/>
      </c>
      <c r="R770" s="23"/>
    </row>
    <row r="771">
      <c r="A771" s="44"/>
      <c r="B771" s="43"/>
      <c r="C771" s="43"/>
      <c r="D771" s="43"/>
      <c r="E771" s="43"/>
      <c r="F771" s="44"/>
      <c r="G771" s="47"/>
      <c r="H771" s="24"/>
      <c r="I771" s="28"/>
      <c r="J771" s="28"/>
      <c r="K771" s="27"/>
      <c r="L771" s="47"/>
      <c r="M771" s="30" t="str">
        <f>IFERROR(__xludf.DUMMYFUNCTION("IF(J771="""","""",IF(A771=""SELL"",(I771-J771-K771/100)*H771*100, IF(A771=""BUY"",(J771-I771-K771/100)*H771*100, IF(regexmatch(A771,""Ass""),(J771-I771-K771/100)*H771*100, IF(A771=""SDI"",((J771-I771)*H771)-(K771), IF(A771="""",""""))))))"),"")</f>
        <v/>
      </c>
      <c r="N771" s="31" t="str">
        <f t="shared" si="1"/>
        <v/>
      </c>
      <c r="O771" s="32" t="str">
        <f t="shared" si="2"/>
        <v/>
      </c>
      <c r="P771" s="33" t="str">
        <f t="shared" si="3"/>
        <v/>
      </c>
      <c r="Q771" s="34" t="str">
        <f t="shared" si="4"/>
        <v/>
      </c>
      <c r="R771" s="39"/>
    </row>
    <row r="772">
      <c r="A772" s="40"/>
      <c r="B772" s="13"/>
      <c r="C772" s="13"/>
      <c r="D772" s="13"/>
      <c r="E772" s="13"/>
      <c r="F772" s="40"/>
      <c r="G772" s="46"/>
      <c r="H772" s="11"/>
      <c r="I772" s="16"/>
      <c r="J772" s="16"/>
      <c r="K772" s="15"/>
      <c r="L772" s="46"/>
      <c r="M772" s="18" t="str">
        <f>IFERROR(__xludf.DUMMYFUNCTION("IF(J772="""","""",IF(A772=""SELL"",(I772-J772-K772/100)*H772*100, IF(A772=""BUY"",(J772-I772-K772/100)*H772*100, IF(regexmatch(A772,""Ass""),(J772-I772-K772/100)*H772*100, IF(A772=""SDI"",((J772-I772)*H772)-(K772), IF(A772="""",""""))))))"),"")</f>
        <v/>
      </c>
      <c r="N772" s="19" t="str">
        <f t="shared" si="1"/>
        <v/>
      </c>
      <c r="O772" s="20" t="str">
        <f t="shared" si="2"/>
        <v/>
      </c>
      <c r="P772" s="21" t="str">
        <f t="shared" si="3"/>
        <v/>
      </c>
      <c r="Q772" s="22" t="str">
        <f t="shared" si="4"/>
        <v/>
      </c>
      <c r="R772" s="23"/>
    </row>
    <row r="773">
      <c r="A773" s="44"/>
      <c r="B773" s="43"/>
      <c r="C773" s="43"/>
      <c r="D773" s="43"/>
      <c r="E773" s="43"/>
      <c r="F773" s="44"/>
      <c r="G773" s="47"/>
      <c r="H773" s="24"/>
      <c r="I773" s="28"/>
      <c r="J773" s="28"/>
      <c r="K773" s="27"/>
      <c r="L773" s="47"/>
      <c r="M773" s="30" t="str">
        <f>IFERROR(__xludf.DUMMYFUNCTION("IF(J773="""","""",IF(A773=""SELL"",(I773-J773-K773/100)*H773*100, IF(A773=""BUY"",(J773-I773-K773/100)*H773*100, IF(regexmatch(A773,""Ass""),(J773-I773-K773/100)*H773*100, IF(A773=""SDI"",((J773-I773)*H773)-(K773), IF(A773="""",""""))))))"),"")</f>
        <v/>
      </c>
      <c r="N773" s="31" t="str">
        <f t="shared" si="1"/>
        <v/>
      </c>
      <c r="O773" s="32" t="str">
        <f t="shared" si="2"/>
        <v/>
      </c>
      <c r="P773" s="33" t="str">
        <f t="shared" si="3"/>
        <v/>
      </c>
      <c r="Q773" s="34" t="str">
        <f t="shared" si="4"/>
        <v/>
      </c>
      <c r="R773" s="39"/>
    </row>
    <row r="774">
      <c r="A774" s="40"/>
      <c r="B774" s="13"/>
      <c r="C774" s="13"/>
      <c r="D774" s="13"/>
      <c r="E774" s="13"/>
      <c r="F774" s="40"/>
      <c r="G774" s="46"/>
      <c r="H774" s="11"/>
      <c r="I774" s="16"/>
      <c r="J774" s="16"/>
      <c r="K774" s="15"/>
      <c r="L774" s="46"/>
      <c r="M774" s="18" t="str">
        <f>IFERROR(__xludf.DUMMYFUNCTION("IF(J774="""","""",IF(A774=""SELL"",(I774-J774-K774/100)*H774*100, IF(A774=""BUY"",(J774-I774-K774/100)*H774*100, IF(regexmatch(A774,""Ass""),(J774-I774-K774/100)*H774*100, IF(A774=""SDI"",((J774-I774)*H774)-(K774), IF(A774="""",""""))))))"),"")</f>
        <v/>
      </c>
      <c r="N774" s="19" t="str">
        <f t="shared" si="1"/>
        <v/>
      </c>
      <c r="O774" s="20" t="str">
        <f t="shared" si="2"/>
        <v/>
      </c>
      <c r="P774" s="21" t="str">
        <f t="shared" si="3"/>
        <v/>
      </c>
      <c r="Q774" s="22" t="str">
        <f t="shared" si="4"/>
        <v/>
      </c>
      <c r="R774" s="23"/>
    </row>
    <row r="775">
      <c r="A775" s="44"/>
      <c r="B775" s="43"/>
      <c r="C775" s="43"/>
      <c r="D775" s="43"/>
      <c r="E775" s="43"/>
      <c r="F775" s="44"/>
      <c r="G775" s="47"/>
      <c r="H775" s="24"/>
      <c r="I775" s="28"/>
      <c r="J775" s="28"/>
      <c r="K775" s="27"/>
      <c r="L775" s="47"/>
      <c r="M775" s="30" t="str">
        <f>IFERROR(__xludf.DUMMYFUNCTION("IF(J775="""","""",IF(A775=""SELL"",(I775-J775-K775/100)*H775*100, IF(A775=""BUY"",(J775-I775-K775/100)*H775*100, IF(regexmatch(A775,""Ass""),(J775-I775-K775/100)*H775*100, IF(A775=""SDI"",((J775-I775)*H775)-(K775), IF(A775="""",""""))))))"),"")</f>
        <v/>
      </c>
      <c r="N775" s="31" t="str">
        <f t="shared" si="1"/>
        <v/>
      </c>
      <c r="O775" s="32" t="str">
        <f t="shared" si="2"/>
        <v/>
      </c>
      <c r="P775" s="33" t="str">
        <f t="shared" si="3"/>
        <v/>
      </c>
      <c r="Q775" s="34" t="str">
        <f t="shared" si="4"/>
        <v/>
      </c>
      <c r="R775" s="39"/>
    </row>
    <row r="776">
      <c r="A776" s="40"/>
      <c r="B776" s="13"/>
      <c r="C776" s="13"/>
      <c r="D776" s="13"/>
      <c r="E776" s="13"/>
      <c r="F776" s="40"/>
      <c r="G776" s="46"/>
      <c r="H776" s="11"/>
      <c r="I776" s="16"/>
      <c r="J776" s="16"/>
      <c r="K776" s="15"/>
      <c r="L776" s="46"/>
      <c r="M776" s="18" t="str">
        <f>IFERROR(__xludf.DUMMYFUNCTION("IF(J776="""","""",IF(A776=""SELL"",(I776-J776-K776/100)*H776*100, IF(A776=""BUY"",(J776-I776-K776/100)*H776*100, IF(regexmatch(A776,""Ass""),(J776-I776-K776/100)*H776*100, IF(A776=""SDI"",((J776-I776)*H776)-(K776), IF(A776="""",""""))))))"),"")</f>
        <v/>
      </c>
      <c r="N776" s="19" t="str">
        <f t="shared" si="1"/>
        <v/>
      </c>
      <c r="O776" s="20" t="str">
        <f t="shared" si="2"/>
        <v/>
      </c>
      <c r="P776" s="21" t="str">
        <f t="shared" si="3"/>
        <v/>
      </c>
      <c r="Q776" s="22" t="str">
        <f t="shared" si="4"/>
        <v/>
      </c>
      <c r="R776" s="23"/>
    </row>
    <row r="777">
      <c r="A777" s="44"/>
      <c r="B777" s="43"/>
      <c r="C777" s="43"/>
      <c r="D777" s="43"/>
      <c r="E777" s="43"/>
      <c r="F777" s="44"/>
      <c r="G777" s="47"/>
      <c r="H777" s="24"/>
      <c r="I777" s="28"/>
      <c r="J777" s="28"/>
      <c r="K777" s="27"/>
      <c r="L777" s="47"/>
      <c r="M777" s="30" t="str">
        <f>IFERROR(__xludf.DUMMYFUNCTION("IF(J777="""","""",IF(A777=""SELL"",(I777-J777-K777/100)*H777*100, IF(A777=""BUY"",(J777-I777-K777/100)*H777*100, IF(regexmatch(A777,""Ass""),(J777-I777-K777/100)*H777*100, IF(A777=""SDI"",((J777-I777)*H777)-(K777), IF(A777="""",""""))))))"),"")</f>
        <v/>
      </c>
      <c r="N777" s="31" t="str">
        <f t="shared" si="1"/>
        <v/>
      </c>
      <c r="O777" s="32" t="str">
        <f t="shared" si="2"/>
        <v/>
      </c>
      <c r="P777" s="33" t="str">
        <f t="shared" si="3"/>
        <v/>
      </c>
      <c r="Q777" s="34" t="str">
        <f t="shared" si="4"/>
        <v/>
      </c>
      <c r="R777" s="39"/>
    </row>
    <row r="778">
      <c r="A778" s="40"/>
      <c r="B778" s="13"/>
      <c r="C778" s="13"/>
      <c r="D778" s="13"/>
      <c r="E778" s="13"/>
      <c r="F778" s="40"/>
      <c r="G778" s="46"/>
      <c r="H778" s="11"/>
      <c r="I778" s="16"/>
      <c r="J778" s="16"/>
      <c r="K778" s="15"/>
      <c r="L778" s="46"/>
      <c r="M778" s="18" t="str">
        <f>IFERROR(__xludf.DUMMYFUNCTION("IF(J778="""","""",IF(A778=""SELL"",(I778-J778-K778/100)*H778*100, IF(A778=""BUY"",(J778-I778-K778/100)*H778*100, IF(regexmatch(A778,""Ass""),(J778-I778-K778/100)*H778*100, IF(A778=""SDI"",((J778-I778)*H778)-(K778), IF(A778="""",""""))))))"),"")</f>
        <v/>
      </c>
      <c r="N778" s="19" t="str">
        <f t="shared" si="1"/>
        <v/>
      </c>
      <c r="O778" s="20" t="str">
        <f t="shared" si="2"/>
        <v/>
      </c>
      <c r="P778" s="21" t="str">
        <f t="shared" si="3"/>
        <v/>
      </c>
      <c r="Q778" s="22" t="str">
        <f t="shared" si="4"/>
        <v/>
      </c>
      <c r="R778" s="23"/>
    </row>
    <row r="779">
      <c r="A779" s="44"/>
      <c r="B779" s="43"/>
      <c r="C779" s="43"/>
      <c r="D779" s="43"/>
      <c r="E779" s="43"/>
      <c r="F779" s="44"/>
      <c r="G779" s="47"/>
      <c r="H779" s="24"/>
      <c r="I779" s="28"/>
      <c r="J779" s="28"/>
      <c r="K779" s="27"/>
      <c r="L779" s="47"/>
      <c r="M779" s="30" t="str">
        <f>IFERROR(__xludf.DUMMYFUNCTION("IF(J779="""","""",IF(A779=""SELL"",(I779-J779-K779/100)*H779*100, IF(A779=""BUY"",(J779-I779-K779/100)*H779*100, IF(regexmatch(A779,""Ass""),(J779-I779-K779/100)*H779*100, IF(A779=""SDI"",((J779-I779)*H779)-(K779), IF(A779="""",""""))))))"),"")</f>
        <v/>
      </c>
      <c r="N779" s="31" t="str">
        <f t="shared" si="1"/>
        <v/>
      </c>
      <c r="O779" s="32" t="str">
        <f t="shared" si="2"/>
        <v/>
      </c>
      <c r="P779" s="33" t="str">
        <f t="shared" si="3"/>
        <v/>
      </c>
      <c r="Q779" s="34" t="str">
        <f t="shared" si="4"/>
        <v/>
      </c>
      <c r="R779" s="39"/>
    </row>
    <row r="780">
      <c r="A780" s="40"/>
      <c r="B780" s="13"/>
      <c r="C780" s="13"/>
      <c r="D780" s="13"/>
      <c r="E780" s="13"/>
      <c r="F780" s="40"/>
      <c r="G780" s="46"/>
      <c r="H780" s="11"/>
      <c r="I780" s="16"/>
      <c r="J780" s="16"/>
      <c r="K780" s="15"/>
      <c r="L780" s="46"/>
      <c r="M780" s="18" t="str">
        <f>IFERROR(__xludf.DUMMYFUNCTION("IF(J780="""","""",IF(A780=""SELL"",(I780-J780-K780/100)*H780*100, IF(A780=""BUY"",(J780-I780-K780/100)*H780*100, IF(regexmatch(A780,""Ass""),(J780-I780-K780/100)*H780*100, IF(A780=""SDI"",((J780-I780)*H780)-(K780), IF(A780="""",""""))))))"),"")</f>
        <v/>
      </c>
      <c r="N780" s="19" t="str">
        <f t="shared" si="1"/>
        <v/>
      </c>
      <c r="O780" s="20" t="str">
        <f t="shared" si="2"/>
        <v/>
      </c>
      <c r="P780" s="21" t="str">
        <f t="shared" si="3"/>
        <v/>
      </c>
      <c r="Q780" s="22" t="str">
        <f t="shared" si="4"/>
        <v/>
      </c>
      <c r="R780" s="23"/>
    </row>
    <row r="781">
      <c r="A781" s="44"/>
      <c r="B781" s="43"/>
      <c r="C781" s="43"/>
      <c r="D781" s="43"/>
      <c r="E781" s="43"/>
      <c r="F781" s="44"/>
      <c r="G781" s="47"/>
      <c r="H781" s="24"/>
      <c r="I781" s="28"/>
      <c r="J781" s="28"/>
      <c r="K781" s="27"/>
      <c r="L781" s="47"/>
      <c r="M781" s="30" t="str">
        <f>IFERROR(__xludf.DUMMYFUNCTION("IF(J781="""","""",IF(A781=""SELL"",(I781-J781-K781/100)*H781*100, IF(A781=""BUY"",(J781-I781-K781/100)*H781*100, IF(regexmatch(A781,""Ass""),(J781-I781-K781/100)*H781*100, IF(A781=""SDI"",((J781-I781)*H781)-(K781), IF(A781="""",""""))))))"),"")</f>
        <v/>
      </c>
      <c r="N781" s="31" t="str">
        <f t="shared" si="1"/>
        <v/>
      </c>
      <c r="O781" s="32" t="str">
        <f t="shared" si="2"/>
        <v/>
      </c>
      <c r="P781" s="33" t="str">
        <f t="shared" si="3"/>
        <v/>
      </c>
      <c r="Q781" s="34" t="str">
        <f t="shared" si="4"/>
        <v/>
      </c>
      <c r="R781" s="39"/>
    </row>
    <row r="782">
      <c r="A782" s="40"/>
      <c r="B782" s="13"/>
      <c r="C782" s="13"/>
      <c r="D782" s="13"/>
      <c r="E782" s="13"/>
      <c r="F782" s="40"/>
      <c r="G782" s="46"/>
      <c r="H782" s="11"/>
      <c r="I782" s="16"/>
      <c r="J782" s="16"/>
      <c r="K782" s="15"/>
      <c r="L782" s="46"/>
      <c r="M782" s="18" t="str">
        <f>IFERROR(__xludf.DUMMYFUNCTION("IF(J782="""","""",IF(A782=""SELL"",(I782-J782-K782/100)*H782*100, IF(A782=""BUY"",(J782-I782-K782/100)*H782*100, IF(regexmatch(A782,""Ass""),(J782-I782-K782/100)*H782*100, IF(A782=""SDI"",((J782-I782)*H782)-(K782), IF(A782="""",""""))))))"),"")</f>
        <v/>
      </c>
      <c r="N782" s="19" t="str">
        <f t="shared" si="1"/>
        <v/>
      </c>
      <c r="O782" s="20" t="str">
        <f t="shared" si="2"/>
        <v/>
      </c>
      <c r="P782" s="21" t="str">
        <f t="shared" si="3"/>
        <v/>
      </c>
      <c r="Q782" s="22" t="str">
        <f t="shared" si="4"/>
        <v/>
      </c>
      <c r="R782" s="23"/>
    </row>
    <row r="783">
      <c r="A783" s="44"/>
      <c r="B783" s="43"/>
      <c r="C783" s="43"/>
      <c r="D783" s="43"/>
      <c r="E783" s="43"/>
      <c r="F783" s="44"/>
      <c r="G783" s="47"/>
      <c r="H783" s="24"/>
      <c r="I783" s="28"/>
      <c r="J783" s="28"/>
      <c r="K783" s="27"/>
      <c r="L783" s="47"/>
      <c r="M783" s="30" t="str">
        <f>IFERROR(__xludf.DUMMYFUNCTION("IF(J783="""","""",IF(A783=""SELL"",(I783-J783-K783/100)*H783*100, IF(A783=""BUY"",(J783-I783-K783/100)*H783*100, IF(regexmatch(A783,""Ass""),(J783-I783-K783/100)*H783*100, IF(A783=""SDI"",((J783-I783)*H783)-(K783), IF(A783="""",""""))))))"),"")</f>
        <v/>
      </c>
      <c r="N783" s="31" t="str">
        <f t="shared" si="1"/>
        <v/>
      </c>
      <c r="O783" s="32" t="str">
        <f t="shared" si="2"/>
        <v/>
      </c>
      <c r="P783" s="33" t="str">
        <f t="shared" si="3"/>
        <v/>
      </c>
      <c r="Q783" s="34" t="str">
        <f t="shared" si="4"/>
        <v/>
      </c>
      <c r="R783" s="39"/>
    </row>
    <row r="784">
      <c r="A784" s="40"/>
      <c r="B784" s="13"/>
      <c r="C784" s="13"/>
      <c r="D784" s="13"/>
      <c r="E784" s="13"/>
      <c r="F784" s="40"/>
      <c r="G784" s="46"/>
      <c r="H784" s="11"/>
      <c r="I784" s="16"/>
      <c r="J784" s="16"/>
      <c r="K784" s="15"/>
      <c r="L784" s="46"/>
      <c r="M784" s="18" t="str">
        <f>IFERROR(__xludf.DUMMYFUNCTION("IF(J784="""","""",IF(A784=""SELL"",(I784-J784-K784/100)*H784*100, IF(A784=""BUY"",(J784-I784-K784/100)*H784*100, IF(regexmatch(A784,""Ass""),(J784-I784-K784/100)*H784*100, IF(A784=""SDI"",((J784-I784)*H784)-(K784), IF(A784="""",""""))))))"),"")</f>
        <v/>
      </c>
      <c r="N784" s="19" t="str">
        <f t="shared" si="1"/>
        <v/>
      </c>
      <c r="O784" s="20" t="str">
        <f t="shared" si="2"/>
        <v/>
      </c>
      <c r="P784" s="21" t="str">
        <f t="shared" si="3"/>
        <v/>
      </c>
      <c r="Q784" s="22" t="str">
        <f t="shared" si="4"/>
        <v/>
      </c>
      <c r="R784" s="23"/>
    </row>
    <row r="785">
      <c r="A785" s="44"/>
      <c r="B785" s="43"/>
      <c r="C785" s="43"/>
      <c r="D785" s="43"/>
      <c r="E785" s="43"/>
      <c r="F785" s="44"/>
      <c r="G785" s="47"/>
      <c r="H785" s="24"/>
      <c r="I785" s="28"/>
      <c r="J785" s="28"/>
      <c r="K785" s="27"/>
      <c r="L785" s="47"/>
      <c r="M785" s="30" t="str">
        <f>IFERROR(__xludf.DUMMYFUNCTION("IF(J785="""","""",IF(A785=""SELL"",(I785-J785-K785/100)*H785*100, IF(A785=""BUY"",(J785-I785-K785/100)*H785*100, IF(regexmatch(A785,""Ass""),(J785-I785-K785/100)*H785*100, IF(A785=""SDI"",((J785-I785)*H785)-(K785), IF(A785="""",""""))))))"),"")</f>
        <v/>
      </c>
      <c r="N785" s="31" t="str">
        <f t="shared" si="1"/>
        <v/>
      </c>
      <c r="O785" s="32" t="str">
        <f t="shared" si="2"/>
        <v/>
      </c>
      <c r="P785" s="33" t="str">
        <f t="shared" si="3"/>
        <v/>
      </c>
      <c r="Q785" s="34" t="str">
        <f t="shared" si="4"/>
        <v/>
      </c>
      <c r="R785" s="39"/>
    </row>
    <row r="786">
      <c r="A786" s="40"/>
      <c r="B786" s="13"/>
      <c r="C786" s="13"/>
      <c r="D786" s="13"/>
      <c r="E786" s="13"/>
      <c r="F786" s="40"/>
      <c r="G786" s="46"/>
      <c r="H786" s="11"/>
      <c r="I786" s="16"/>
      <c r="J786" s="16"/>
      <c r="K786" s="15"/>
      <c r="L786" s="46"/>
      <c r="M786" s="18" t="str">
        <f>IFERROR(__xludf.DUMMYFUNCTION("IF(J786="""","""",IF(A786=""SELL"",(I786-J786-K786/100)*H786*100, IF(A786=""BUY"",(J786-I786-K786/100)*H786*100, IF(regexmatch(A786,""Ass""),(J786-I786-K786/100)*H786*100, IF(A786=""SDI"",((J786-I786)*H786)-(K786), IF(A786="""",""""))))))"),"")</f>
        <v/>
      </c>
      <c r="N786" s="19" t="str">
        <f t="shared" si="1"/>
        <v/>
      </c>
      <c r="O786" s="20" t="str">
        <f t="shared" si="2"/>
        <v/>
      </c>
      <c r="P786" s="21" t="str">
        <f t="shared" si="3"/>
        <v/>
      </c>
      <c r="Q786" s="22" t="str">
        <f t="shared" si="4"/>
        <v/>
      </c>
      <c r="R786" s="23"/>
    </row>
    <row r="787">
      <c r="A787" s="44"/>
      <c r="B787" s="43"/>
      <c r="C787" s="43"/>
      <c r="D787" s="43"/>
      <c r="E787" s="43"/>
      <c r="F787" s="44"/>
      <c r="G787" s="47"/>
      <c r="H787" s="24"/>
      <c r="I787" s="28"/>
      <c r="J787" s="28"/>
      <c r="K787" s="27"/>
      <c r="L787" s="47"/>
      <c r="M787" s="30" t="str">
        <f>IFERROR(__xludf.DUMMYFUNCTION("IF(J787="""","""",IF(A787=""SELL"",(I787-J787-K787/100)*H787*100, IF(A787=""BUY"",(J787-I787-K787/100)*H787*100, IF(regexmatch(A787,""Ass""),(J787-I787-K787/100)*H787*100, IF(A787=""SDI"",((J787-I787)*H787)-(K787), IF(A787="""",""""))))))"),"")</f>
        <v/>
      </c>
      <c r="N787" s="31" t="str">
        <f t="shared" si="1"/>
        <v/>
      </c>
      <c r="O787" s="32" t="str">
        <f t="shared" si="2"/>
        <v/>
      </c>
      <c r="P787" s="33" t="str">
        <f t="shared" si="3"/>
        <v/>
      </c>
      <c r="Q787" s="34" t="str">
        <f t="shared" si="4"/>
        <v/>
      </c>
      <c r="R787" s="39"/>
    </row>
    <row r="788">
      <c r="A788" s="40"/>
      <c r="B788" s="13"/>
      <c r="C788" s="13"/>
      <c r="D788" s="13"/>
      <c r="E788" s="13"/>
      <c r="F788" s="40"/>
      <c r="G788" s="46"/>
      <c r="H788" s="11"/>
      <c r="I788" s="16"/>
      <c r="J788" s="16"/>
      <c r="K788" s="15"/>
      <c r="L788" s="46"/>
      <c r="M788" s="18" t="str">
        <f>IFERROR(__xludf.DUMMYFUNCTION("IF(J788="""","""",IF(A788=""SELL"",(I788-J788-K788/100)*H788*100, IF(A788=""BUY"",(J788-I788-K788/100)*H788*100, IF(regexmatch(A788,""Ass""),(J788-I788-K788/100)*H788*100, IF(A788=""SDI"",((J788-I788)*H788)-(K788), IF(A788="""",""""))))))"),"")</f>
        <v/>
      </c>
      <c r="N788" s="19" t="str">
        <f t="shared" si="1"/>
        <v/>
      </c>
      <c r="O788" s="20" t="str">
        <f t="shared" si="2"/>
        <v/>
      </c>
      <c r="P788" s="21" t="str">
        <f t="shared" si="3"/>
        <v/>
      </c>
      <c r="Q788" s="22" t="str">
        <f t="shared" si="4"/>
        <v/>
      </c>
      <c r="R788" s="23"/>
    </row>
    <row r="789">
      <c r="A789" s="44"/>
      <c r="B789" s="43"/>
      <c r="C789" s="43"/>
      <c r="D789" s="43"/>
      <c r="E789" s="43"/>
      <c r="F789" s="44"/>
      <c r="G789" s="47"/>
      <c r="H789" s="24"/>
      <c r="I789" s="28"/>
      <c r="J789" s="28"/>
      <c r="K789" s="27"/>
      <c r="L789" s="47"/>
      <c r="M789" s="30" t="str">
        <f>IFERROR(__xludf.DUMMYFUNCTION("IF(J789="""","""",IF(A789=""SELL"",(I789-J789-K789/100)*H789*100, IF(A789=""BUY"",(J789-I789-K789/100)*H789*100, IF(regexmatch(A789,""Ass""),(J789-I789-K789/100)*H789*100, IF(A789=""SDI"",((J789-I789)*H789)-(K789), IF(A789="""",""""))))))"),"")</f>
        <v/>
      </c>
      <c r="N789" s="31" t="str">
        <f t="shared" si="1"/>
        <v/>
      </c>
      <c r="O789" s="32" t="str">
        <f t="shared" si="2"/>
        <v/>
      </c>
      <c r="P789" s="33" t="str">
        <f t="shared" si="3"/>
        <v/>
      </c>
      <c r="Q789" s="34" t="str">
        <f t="shared" si="4"/>
        <v/>
      </c>
      <c r="R789" s="39"/>
    </row>
    <row r="790">
      <c r="A790" s="40"/>
      <c r="B790" s="13"/>
      <c r="C790" s="13"/>
      <c r="D790" s="13"/>
      <c r="E790" s="13"/>
      <c r="F790" s="40"/>
      <c r="G790" s="46"/>
      <c r="H790" s="11"/>
      <c r="I790" s="16"/>
      <c r="J790" s="16"/>
      <c r="K790" s="15"/>
      <c r="L790" s="46"/>
      <c r="M790" s="18" t="str">
        <f>IFERROR(__xludf.DUMMYFUNCTION("IF(J790="""","""",IF(A790=""SELL"",(I790-J790-K790/100)*H790*100, IF(A790=""BUY"",(J790-I790-K790/100)*H790*100, IF(regexmatch(A790,""Ass""),(J790-I790-K790/100)*H790*100, IF(A790=""SDI"",((J790-I790)*H790)-(K790), IF(A790="""",""""))))))"),"")</f>
        <v/>
      </c>
      <c r="N790" s="19" t="str">
        <f t="shared" si="1"/>
        <v/>
      </c>
      <c r="O790" s="20" t="str">
        <f t="shared" si="2"/>
        <v/>
      </c>
      <c r="P790" s="21" t="str">
        <f t="shared" si="3"/>
        <v/>
      </c>
      <c r="Q790" s="22" t="str">
        <f t="shared" si="4"/>
        <v/>
      </c>
      <c r="R790" s="23"/>
    </row>
    <row r="791">
      <c r="A791" s="44"/>
      <c r="B791" s="43"/>
      <c r="C791" s="43"/>
      <c r="D791" s="43"/>
      <c r="E791" s="43"/>
      <c r="F791" s="44"/>
      <c r="G791" s="47"/>
      <c r="H791" s="24"/>
      <c r="I791" s="28"/>
      <c r="J791" s="28"/>
      <c r="K791" s="27"/>
      <c r="L791" s="47"/>
      <c r="M791" s="30" t="str">
        <f>IFERROR(__xludf.DUMMYFUNCTION("IF(J791="""","""",IF(A791=""SELL"",(I791-J791-K791/100)*H791*100, IF(A791=""BUY"",(J791-I791-K791/100)*H791*100, IF(regexmatch(A791,""Ass""),(J791-I791-K791/100)*H791*100, IF(A791=""SDI"",((J791-I791)*H791)-(K791), IF(A791="""",""""))))))"),"")</f>
        <v/>
      </c>
      <c r="N791" s="31" t="str">
        <f t="shared" si="1"/>
        <v/>
      </c>
      <c r="O791" s="32" t="str">
        <f t="shared" si="2"/>
        <v/>
      </c>
      <c r="P791" s="33" t="str">
        <f t="shared" si="3"/>
        <v/>
      </c>
      <c r="Q791" s="34" t="str">
        <f t="shared" si="4"/>
        <v/>
      </c>
      <c r="R791" s="39"/>
    </row>
    <row r="792">
      <c r="A792" s="40"/>
      <c r="B792" s="13"/>
      <c r="C792" s="13"/>
      <c r="D792" s="13"/>
      <c r="E792" s="13"/>
      <c r="F792" s="40"/>
      <c r="G792" s="46"/>
      <c r="H792" s="11"/>
      <c r="I792" s="16"/>
      <c r="J792" s="16"/>
      <c r="K792" s="15"/>
      <c r="L792" s="46"/>
      <c r="M792" s="18" t="str">
        <f>IFERROR(__xludf.DUMMYFUNCTION("IF(J792="""","""",IF(A792=""SELL"",(I792-J792-K792/100)*H792*100, IF(A792=""BUY"",(J792-I792-K792/100)*H792*100, IF(regexmatch(A792,""Ass""),(J792-I792-K792/100)*H792*100, IF(A792=""SDI"",((J792-I792)*H792)-(K792), IF(A792="""",""""))))))"),"")</f>
        <v/>
      </c>
      <c r="N792" s="19" t="str">
        <f t="shared" si="1"/>
        <v/>
      </c>
      <c r="O792" s="20" t="str">
        <f t="shared" si="2"/>
        <v/>
      </c>
      <c r="P792" s="21" t="str">
        <f t="shared" si="3"/>
        <v/>
      </c>
      <c r="Q792" s="22" t="str">
        <f t="shared" si="4"/>
        <v/>
      </c>
      <c r="R792" s="23"/>
    </row>
    <row r="793">
      <c r="A793" s="44"/>
      <c r="B793" s="43"/>
      <c r="C793" s="43"/>
      <c r="D793" s="43"/>
      <c r="E793" s="43"/>
      <c r="F793" s="44"/>
      <c r="G793" s="47"/>
      <c r="H793" s="24"/>
      <c r="I793" s="28"/>
      <c r="J793" s="28"/>
      <c r="K793" s="27"/>
      <c r="L793" s="47"/>
      <c r="M793" s="30" t="str">
        <f>IFERROR(__xludf.DUMMYFUNCTION("IF(J793="""","""",IF(A793=""SELL"",(I793-J793-K793/100)*H793*100, IF(A793=""BUY"",(J793-I793-K793/100)*H793*100, IF(regexmatch(A793,""Ass""),(J793-I793-K793/100)*H793*100, IF(A793=""SDI"",((J793-I793)*H793)-(K793), IF(A793="""",""""))))))"),"")</f>
        <v/>
      </c>
      <c r="N793" s="31" t="str">
        <f t="shared" si="1"/>
        <v/>
      </c>
      <c r="O793" s="32" t="str">
        <f t="shared" si="2"/>
        <v/>
      </c>
      <c r="P793" s="33" t="str">
        <f t="shared" si="3"/>
        <v/>
      </c>
      <c r="Q793" s="34" t="str">
        <f t="shared" si="4"/>
        <v/>
      </c>
      <c r="R793" s="39"/>
    </row>
    <row r="794">
      <c r="A794" s="40"/>
      <c r="B794" s="13"/>
      <c r="C794" s="13"/>
      <c r="D794" s="13"/>
      <c r="E794" s="13"/>
      <c r="F794" s="40"/>
      <c r="G794" s="46"/>
      <c r="H794" s="11"/>
      <c r="I794" s="16"/>
      <c r="J794" s="16"/>
      <c r="K794" s="15"/>
      <c r="L794" s="46"/>
      <c r="M794" s="18" t="str">
        <f>IFERROR(__xludf.DUMMYFUNCTION("IF(J794="""","""",IF(A794=""SELL"",(I794-J794-K794/100)*H794*100, IF(A794=""BUY"",(J794-I794-K794/100)*H794*100, IF(regexmatch(A794,""Ass""),(J794-I794-K794/100)*H794*100, IF(A794=""SDI"",((J794-I794)*H794)-(K794), IF(A794="""",""""))))))"),"")</f>
        <v/>
      </c>
      <c r="N794" s="19" t="str">
        <f t="shared" si="1"/>
        <v/>
      </c>
      <c r="O794" s="20" t="str">
        <f t="shared" si="2"/>
        <v/>
      </c>
      <c r="P794" s="21" t="str">
        <f t="shared" si="3"/>
        <v/>
      </c>
      <c r="Q794" s="22" t="str">
        <f t="shared" si="4"/>
        <v/>
      </c>
      <c r="R794" s="23"/>
    </row>
    <row r="795">
      <c r="A795" s="44"/>
      <c r="B795" s="43"/>
      <c r="C795" s="43"/>
      <c r="D795" s="43"/>
      <c r="E795" s="43"/>
      <c r="F795" s="44"/>
      <c r="G795" s="47"/>
      <c r="H795" s="24"/>
      <c r="I795" s="28"/>
      <c r="J795" s="28"/>
      <c r="K795" s="27"/>
      <c r="L795" s="47"/>
      <c r="M795" s="30" t="str">
        <f>IFERROR(__xludf.DUMMYFUNCTION("IF(J795="""","""",IF(A795=""SELL"",(I795-J795-K795/100)*H795*100, IF(A795=""BUY"",(J795-I795-K795/100)*H795*100, IF(regexmatch(A795,""Ass""),(J795-I795-K795/100)*H795*100, IF(A795=""SDI"",((J795-I795)*H795)-(K795), IF(A795="""",""""))))))"),"")</f>
        <v/>
      </c>
      <c r="N795" s="31" t="str">
        <f t="shared" si="1"/>
        <v/>
      </c>
      <c r="O795" s="32" t="str">
        <f t="shared" si="2"/>
        <v/>
      </c>
      <c r="P795" s="33" t="str">
        <f t="shared" si="3"/>
        <v/>
      </c>
      <c r="Q795" s="34" t="str">
        <f t="shared" si="4"/>
        <v/>
      </c>
      <c r="R795" s="39"/>
    </row>
    <row r="796">
      <c r="A796" s="40"/>
      <c r="B796" s="13"/>
      <c r="C796" s="13"/>
      <c r="D796" s="13"/>
      <c r="E796" s="13"/>
      <c r="F796" s="40"/>
      <c r="G796" s="46"/>
      <c r="H796" s="11"/>
      <c r="I796" s="16"/>
      <c r="J796" s="16"/>
      <c r="K796" s="15"/>
      <c r="L796" s="46"/>
      <c r="M796" s="18" t="str">
        <f>IFERROR(__xludf.DUMMYFUNCTION("IF(J796="""","""",IF(A796=""SELL"",(I796-J796-K796/100)*H796*100, IF(A796=""BUY"",(J796-I796-K796/100)*H796*100, IF(regexmatch(A796,""Ass""),(J796-I796-K796/100)*H796*100, IF(A796=""SDI"",((J796-I796)*H796)-(K796), IF(A796="""",""""))))))"),"")</f>
        <v/>
      </c>
      <c r="N796" s="19" t="str">
        <f t="shared" si="1"/>
        <v/>
      </c>
      <c r="O796" s="20" t="str">
        <f t="shared" si="2"/>
        <v/>
      </c>
      <c r="P796" s="21" t="str">
        <f t="shared" si="3"/>
        <v/>
      </c>
      <c r="Q796" s="22" t="str">
        <f t="shared" si="4"/>
        <v/>
      </c>
      <c r="R796" s="23"/>
    </row>
    <row r="797">
      <c r="A797" s="44"/>
      <c r="B797" s="43"/>
      <c r="C797" s="43"/>
      <c r="D797" s="43"/>
      <c r="E797" s="43"/>
      <c r="F797" s="44"/>
      <c r="G797" s="47"/>
      <c r="H797" s="24"/>
      <c r="I797" s="28"/>
      <c r="J797" s="28"/>
      <c r="K797" s="27"/>
      <c r="L797" s="47"/>
      <c r="M797" s="30" t="str">
        <f>IFERROR(__xludf.DUMMYFUNCTION("IF(J797="""","""",IF(A797=""SELL"",(I797-J797-K797/100)*H797*100, IF(A797=""BUY"",(J797-I797-K797/100)*H797*100, IF(regexmatch(A797,""Ass""),(J797-I797-K797/100)*H797*100, IF(A797=""SDI"",((J797-I797)*H797)-(K797), IF(A797="""",""""))))))"),"")</f>
        <v/>
      </c>
      <c r="N797" s="31" t="str">
        <f t="shared" si="1"/>
        <v/>
      </c>
      <c r="O797" s="32" t="str">
        <f t="shared" si="2"/>
        <v/>
      </c>
      <c r="P797" s="33" t="str">
        <f t="shared" si="3"/>
        <v/>
      </c>
      <c r="Q797" s="34" t="str">
        <f t="shared" si="4"/>
        <v/>
      </c>
      <c r="R797" s="39"/>
    </row>
    <row r="798">
      <c r="A798" s="40"/>
      <c r="B798" s="13"/>
      <c r="C798" s="13"/>
      <c r="D798" s="13"/>
      <c r="E798" s="13"/>
      <c r="F798" s="40"/>
      <c r="G798" s="46"/>
      <c r="H798" s="11"/>
      <c r="I798" s="16"/>
      <c r="J798" s="16"/>
      <c r="K798" s="15"/>
      <c r="L798" s="46"/>
      <c r="M798" s="18" t="str">
        <f>IFERROR(__xludf.DUMMYFUNCTION("IF(J798="""","""",IF(A798=""SELL"",(I798-J798-K798/100)*H798*100, IF(A798=""BUY"",(J798-I798-K798/100)*H798*100, IF(regexmatch(A798,""Ass""),(J798-I798-K798/100)*H798*100, IF(A798=""SDI"",((J798-I798)*H798)-(K798), IF(A798="""",""""))))))"),"")</f>
        <v/>
      </c>
      <c r="N798" s="19" t="str">
        <f t="shared" si="1"/>
        <v/>
      </c>
      <c r="O798" s="20" t="str">
        <f t="shared" si="2"/>
        <v/>
      </c>
      <c r="P798" s="21" t="str">
        <f t="shared" si="3"/>
        <v/>
      </c>
      <c r="Q798" s="22" t="str">
        <f t="shared" si="4"/>
        <v/>
      </c>
      <c r="R798" s="23"/>
    </row>
    <row r="799">
      <c r="A799" s="44"/>
      <c r="B799" s="43"/>
      <c r="C799" s="43"/>
      <c r="D799" s="43"/>
      <c r="E799" s="43"/>
      <c r="F799" s="44"/>
      <c r="G799" s="47"/>
      <c r="H799" s="24"/>
      <c r="I799" s="28"/>
      <c r="J799" s="28"/>
      <c r="K799" s="27"/>
      <c r="L799" s="47"/>
      <c r="M799" s="30" t="str">
        <f>IFERROR(__xludf.DUMMYFUNCTION("IF(J799="""","""",IF(A799=""SELL"",(I799-J799-K799/100)*H799*100, IF(A799=""BUY"",(J799-I799-K799/100)*H799*100, IF(regexmatch(A799,""Ass""),(J799-I799-K799/100)*H799*100, IF(A799=""SDI"",((J799-I799)*H799)-(K799), IF(A799="""",""""))))))"),"")</f>
        <v/>
      </c>
      <c r="N799" s="31" t="str">
        <f t="shared" si="1"/>
        <v/>
      </c>
      <c r="O799" s="32" t="str">
        <f t="shared" si="2"/>
        <v/>
      </c>
      <c r="P799" s="33" t="str">
        <f t="shared" si="3"/>
        <v/>
      </c>
      <c r="Q799" s="34" t="str">
        <f t="shared" si="4"/>
        <v/>
      </c>
      <c r="R799" s="39"/>
    </row>
    <row r="800">
      <c r="A800" s="40"/>
      <c r="B800" s="13"/>
      <c r="C800" s="13"/>
      <c r="D800" s="13"/>
      <c r="E800" s="13"/>
      <c r="F800" s="40"/>
      <c r="G800" s="46"/>
      <c r="H800" s="11"/>
      <c r="I800" s="16"/>
      <c r="J800" s="16"/>
      <c r="K800" s="15"/>
      <c r="L800" s="46"/>
      <c r="M800" s="18" t="str">
        <f>IFERROR(__xludf.DUMMYFUNCTION("IF(J800="""","""",IF(A800=""SELL"",(I800-J800-K800/100)*H800*100, IF(A800=""BUY"",(J800-I800-K800/100)*H800*100, IF(regexmatch(A800,""Ass""),(J800-I800-K800/100)*H800*100, IF(A800=""SDI"",((J800-I800)*H800)-(K800), IF(A800="""",""""))))))"),"")</f>
        <v/>
      </c>
      <c r="N800" s="19" t="str">
        <f t="shared" si="1"/>
        <v/>
      </c>
      <c r="O800" s="20" t="str">
        <f t="shared" si="2"/>
        <v/>
      </c>
      <c r="P800" s="21" t="str">
        <f t="shared" si="3"/>
        <v/>
      </c>
      <c r="Q800" s="22" t="str">
        <f t="shared" si="4"/>
        <v/>
      </c>
      <c r="R800" s="23"/>
    </row>
    <row r="801">
      <c r="A801" s="44"/>
      <c r="B801" s="43"/>
      <c r="C801" s="43"/>
      <c r="D801" s="43"/>
      <c r="E801" s="43"/>
      <c r="F801" s="44"/>
      <c r="G801" s="47"/>
      <c r="H801" s="24"/>
      <c r="I801" s="28"/>
      <c r="J801" s="28"/>
      <c r="K801" s="27"/>
      <c r="L801" s="47"/>
      <c r="M801" s="30" t="str">
        <f>IFERROR(__xludf.DUMMYFUNCTION("IF(J801="""","""",IF(A801=""SELL"",(I801-J801-K801/100)*H801*100, IF(A801=""BUY"",(J801-I801-K801/100)*H801*100, IF(regexmatch(A801,""Ass""),(J801-I801-K801/100)*H801*100, IF(A801=""SDI"",((J801-I801)*H801)-(K801), IF(A801="""",""""))))))"),"")</f>
        <v/>
      </c>
      <c r="N801" s="31" t="str">
        <f t="shared" si="1"/>
        <v/>
      </c>
      <c r="O801" s="32" t="str">
        <f t="shared" si="2"/>
        <v/>
      </c>
      <c r="P801" s="33" t="str">
        <f t="shared" si="3"/>
        <v/>
      </c>
      <c r="Q801" s="34" t="str">
        <f t="shared" si="4"/>
        <v/>
      </c>
      <c r="R801" s="39"/>
    </row>
    <row r="802">
      <c r="A802" s="40"/>
      <c r="B802" s="13"/>
      <c r="C802" s="13"/>
      <c r="D802" s="13"/>
      <c r="E802" s="13"/>
      <c r="F802" s="40"/>
      <c r="G802" s="46"/>
      <c r="H802" s="11"/>
      <c r="I802" s="16"/>
      <c r="J802" s="16"/>
      <c r="K802" s="15"/>
      <c r="L802" s="46"/>
      <c r="M802" s="18" t="str">
        <f>IFERROR(__xludf.DUMMYFUNCTION("IF(J802="""","""",IF(A802=""SELL"",(I802-J802-K802/100)*H802*100, IF(A802=""BUY"",(J802-I802-K802/100)*H802*100, IF(regexmatch(A802,""Ass""),(J802-I802-K802/100)*H802*100, IF(A802=""SDI"",((J802-I802)*H802)-(K802), IF(A802="""",""""))))))"),"")</f>
        <v/>
      </c>
      <c r="N802" s="19" t="str">
        <f t="shared" si="1"/>
        <v/>
      </c>
      <c r="O802" s="20" t="str">
        <f t="shared" si="2"/>
        <v/>
      </c>
      <c r="P802" s="21" t="str">
        <f t="shared" si="3"/>
        <v/>
      </c>
      <c r="Q802" s="22" t="str">
        <f t="shared" si="4"/>
        <v/>
      </c>
      <c r="R802" s="23"/>
    </row>
    <row r="803">
      <c r="A803" s="44"/>
      <c r="B803" s="43"/>
      <c r="C803" s="43"/>
      <c r="D803" s="43"/>
      <c r="E803" s="43"/>
      <c r="F803" s="44"/>
      <c r="G803" s="47"/>
      <c r="H803" s="24"/>
      <c r="I803" s="28"/>
      <c r="J803" s="28"/>
      <c r="K803" s="27"/>
      <c r="L803" s="47"/>
      <c r="M803" s="30" t="str">
        <f>IFERROR(__xludf.DUMMYFUNCTION("IF(J803="""","""",IF(A803=""SELL"",(I803-J803-K803/100)*H803*100, IF(A803=""BUY"",(J803-I803-K803/100)*H803*100, IF(regexmatch(A803,""Ass""),(J803-I803-K803/100)*H803*100, IF(A803=""SDI"",((J803-I803)*H803)-(K803), IF(A803="""",""""))))))"),"")</f>
        <v/>
      </c>
      <c r="N803" s="31" t="str">
        <f t="shared" si="1"/>
        <v/>
      </c>
      <c r="O803" s="32" t="str">
        <f t="shared" si="2"/>
        <v/>
      </c>
      <c r="P803" s="33" t="str">
        <f t="shared" si="3"/>
        <v/>
      </c>
      <c r="Q803" s="34" t="str">
        <f t="shared" si="4"/>
        <v/>
      </c>
      <c r="R803" s="39"/>
    </row>
    <row r="804">
      <c r="A804" s="40"/>
      <c r="B804" s="13"/>
      <c r="C804" s="13"/>
      <c r="D804" s="13"/>
      <c r="E804" s="13"/>
      <c r="F804" s="40"/>
      <c r="G804" s="46"/>
      <c r="H804" s="11"/>
      <c r="I804" s="16"/>
      <c r="J804" s="16"/>
      <c r="K804" s="15"/>
      <c r="L804" s="46"/>
      <c r="M804" s="18" t="str">
        <f>IFERROR(__xludf.DUMMYFUNCTION("IF(J804="""","""",IF(A804=""SELL"",(I804-J804-K804/100)*H804*100, IF(A804=""BUY"",(J804-I804-K804/100)*H804*100, IF(regexmatch(A804,""Ass""),(J804-I804-K804/100)*H804*100, IF(A804=""SDI"",((J804-I804)*H804)-(K804), IF(A804="""",""""))))))"),"")</f>
        <v/>
      </c>
      <c r="N804" s="19" t="str">
        <f t="shared" si="1"/>
        <v/>
      </c>
      <c r="O804" s="20" t="str">
        <f t="shared" si="2"/>
        <v/>
      </c>
      <c r="P804" s="21" t="str">
        <f t="shared" si="3"/>
        <v/>
      </c>
      <c r="Q804" s="22" t="str">
        <f t="shared" si="4"/>
        <v/>
      </c>
      <c r="R804" s="23"/>
    </row>
    <row r="805">
      <c r="A805" s="44"/>
      <c r="B805" s="43"/>
      <c r="C805" s="43"/>
      <c r="D805" s="43"/>
      <c r="E805" s="43"/>
      <c r="F805" s="44"/>
      <c r="G805" s="47"/>
      <c r="H805" s="24"/>
      <c r="I805" s="28"/>
      <c r="J805" s="28"/>
      <c r="K805" s="27"/>
      <c r="L805" s="47"/>
      <c r="M805" s="30" t="str">
        <f>IFERROR(__xludf.DUMMYFUNCTION("IF(J805="""","""",IF(A805=""SELL"",(I805-J805-K805/100)*H805*100, IF(A805=""BUY"",(J805-I805-K805/100)*H805*100, IF(regexmatch(A805,""Ass""),(J805-I805-K805/100)*H805*100, IF(A805=""SDI"",((J805-I805)*H805)-(K805), IF(A805="""",""""))))))"),"")</f>
        <v/>
      </c>
      <c r="N805" s="31" t="str">
        <f t="shared" si="1"/>
        <v/>
      </c>
      <c r="O805" s="32" t="str">
        <f t="shared" si="2"/>
        <v/>
      </c>
      <c r="P805" s="33" t="str">
        <f t="shared" si="3"/>
        <v/>
      </c>
      <c r="Q805" s="34" t="str">
        <f t="shared" si="4"/>
        <v/>
      </c>
      <c r="R805" s="39"/>
    </row>
    <row r="806">
      <c r="A806" s="40"/>
      <c r="B806" s="13"/>
      <c r="C806" s="13"/>
      <c r="D806" s="13"/>
      <c r="E806" s="13"/>
      <c r="F806" s="40"/>
      <c r="G806" s="46"/>
      <c r="H806" s="11"/>
      <c r="I806" s="16"/>
      <c r="J806" s="16"/>
      <c r="K806" s="15"/>
      <c r="L806" s="46"/>
      <c r="M806" s="18" t="str">
        <f>IFERROR(__xludf.DUMMYFUNCTION("IF(J806="""","""",IF(A806=""SELL"",(I806-J806-K806/100)*H806*100, IF(A806=""BUY"",(J806-I806-K806/100)*H806*100, IF(regexmatch(A806,""Ass""),(J806-I806-K806/100)*H806*100, IF(A806=""SDI"",((J806-I806)*H806)-(K806), IF(A806="""",""""))))))"),"")</f>
        <v/>
      </c>
      <c r="N806" s="19" t="str">
        <f t="shared" si="1"/>
        <v/>
      </c>
      <c r="O806" s="20" t="str">
        <f t="shared" si="2"/>
        <v/>
      </c>
      <c r="P806" s="21" t="str">
        <f t="shared" si="3"/>
        <v/>
      </c>
      <c r="Q806" s="22" t="str">
        <f t="shared" si="4"/>
        <v/>
      </c>
      <c r="R806" s="23"/>
    </row>
    <row r="807">
      <c r="A807" s="44"/>
      <c r="B807" s="43"/>
      <c r="C807" s="43"/>
      <c r="D807" s="43"/>
      <c r="E807" s="43"/>
      <c r="F807" s="44"/>
      <c r="G807" s="47"/>
      <c r="H807" s="24"/>
      <c r="I807" s="28"/>
      <c r="J807" s="28"/>
      <c r="K807" s="27"/>
      <c r="L807" s="47"/>
      <c r="M807" s="30" t="str">
        <f>IFERROR(__xludf.DUMMYFUNCTION("IF(J807="""","""",IF(A807=""SELL"",(I807-J807-K807/100)*H807*100, IF(A807=""BUY"",(J807-I807-K807/100)*H807*100, IF(regexmatch(A807,""Ass""),(J807-I807-K807/100)*H807*100, IF(A807=""SDI"",((J807-I807)*H807)-(K807), IF(A807="""",""""))))))"),"")</f>
        <v/>
      </c>
      <c r="N807" s="31" t="str">
        <f t="shared" si="1"/>
        <v/>
      </c>
      <c r="O807" s="32" t="str">
        <f t="shared" si="2"/>
        <v/>
      </c>
      <c r="P807" s="33" t="str">
        <f t="shared" si="3"/>
        <v/>
      </c>
      <c r="Q807" s="34" t="str">
        <f t="shared" si="4"/>
        <v/>
      </c>
      <c r="R807" s="39"/>
    </row>
    <row r="808">
      <c r="A808" s="40"/>
      <c r="B808" s="13"/>
      <c r="C808" s="13"/>
      <c r="D808" s="13"/>
      <c r="E808" s="13"/>
      <c r="F808" s="40"/>
      <c r="G808" s="46"/>
      <c r="H808" s="11"/>
      <c r="I808" s="16"/>
      <c r="J808" s="16"/>
      <c r="K808" s="15"/>
      <c r="L808" s="46"/>
      <c r="M808" s="18" t="str">
        <f>IFERROR(__xludf.DUMMYFUNCTION("IF(J808="""","""",IF(A808=""SELL"",(I808-J808-K808/100)*H808*100, IF(A808=""BUY"",(J808-I808-K808/100)*H808*100, IF(regexmatch(A808,""Ass""),(J808-I808-K808/100)*H808*100, IF(A808=""SDI"",((J808-I808)*H808)-(K808), IF(A808="""",""""))))))"),"")</f>
        <v/>
      </c>
      <c r="N808" s="19" t="str">
        <f t="shared" si="1"/>
        <v/>
      </c>
      <c r="O808" s="20" t="str">
        <f t="shared" si="2"/>
        <v/>
      </c>
      <c r="P808" s="21" t="str">
        <f t="shared" si="3"/>
        <v/>
      </c>
      <c r="Q808" s="22" t="str">
        <f t="shared" si="4"/>
        <v/>
      </c>
      <c r="R808" s="23"/>
    </row>
    <row r="809">
      <c r="A809" s="44"/>
      <c r="B809" s="43"/>
      <c r="C809" s="43"/>
      <c r="D809" s="43"/>
      <c r="E809" s="43"/>
      <c r="F809" s="44"/>
      <c r="G809" s="47"/>
      <c r="H809" s="24"/>
      <c r="I809" s="28"/>
      <c r="J809" s="28"/>
      <c r="K809" s="27"/>
      <c r="L809" s="47"/>
      <c r="M809" s="30" t="str">
        <f>IFERROR(__xludf.DUMMYFUNCTION("IF(J809="""","""",IF(A809=""SELL"",(I809-J809-K809/100)*H809*100, IF(A809=""BUY"",(J809-I809-K809/100)*H809*100, IF(regexmatch(A809,""Ass""),(J809-I809-K809/100)*H809*100, IF(A809=""SDI"",((J809-I809)*H809)-(K809), IF(A809="""",""""))))))"),"")</f>
        <v/>
      </c>
      <c r="N809" s="31" t="str">
        <f t="shared" si="1"/>
        <v/>
      </c>
      <c r="O809" s="32" t="str">
        <f t="shared" si="2"/>
        <v/>
      </c>
      <c r="P809" s="33" t="str">
        <f t="shared" si="3"/>
        <v/>
      </c>
      <c r="Q809" s="34" t="str">
        <f t="shared" si="4"/>
        <v/>
      </c>
      <c r="R809" s="39"/>
    </row>
    <row r="810">
      <c r="A810" s="40"/>
      <c r="B810" s="13"/>
      <c r="C810" s="13"/>
      <c r="D810" s="13"/>
      <c r="E810" s="13"/>
      <c r="F810" s="40"/>
      <c r="G810" s="46"/>
      <c r="H810" s="11"/>
      <c r="I810" s="16"/>
      <c r="J810" s="16"/>
      <c r="K810" s="15"/>
      <c r="L810" s="46"/>
      <c r="M810" s="18" t="str">
        <f>IFERROR(__xludf.DUMMYFUNCTION("IF(J810="""","""",IF(A810=""SELL"",(I810-J810-K810/100)*H810*100, IF(A810=""BUY"",(J810-I810-K810/100)*H810*100, IF(regexmatch(A810,""Ass""),(J810-I810-K810/100)*H810*100, IF(A810=""SDI"",((J810-I810)*H810)-(K810), IF(A810="""",""""))))))"),"")</f>
        <v/>
      </c>
      <c r="N810" s="19" t="str">
        <f t="shared" si="1"/>
        <v/>
      </c>
      <c r="O810" s="20" t="str">
        <f t="shared" si="2"/>
        <v/>
      </c>
      <c r="P810" s="21" t="str">
        <f t="shared" si="3"/>
        <v/>
      </c>
      <c r="Q810" s="22" t="str">
        <f t="shared" si="4"/>
        <v/>
      </c>
      <c r="R810" s="23"/>
    </row>
    <row r="811">
      <c r="A811" s="44"/>
      <c r="B811" s="43"/>
      <c r="C811" s="43"/>
      <c r="D811" s="43"/>
      <c r="E811" s="43"/>
      <c r="F811" s="44"/>
      <c r="G811" s="47"/>
      <c r="H811" s="24"/>
      <c r="I811" s="28"/>
      <c r="J811" s="28"/>
      <c r="K811" s="27"/>
      <c r="L811" s="47"/>
      <c r="M811" s="30" t="str">
        <f>IFERROR(__xludf.DUMMYFUNCTION("IF(J811="""","""",IF(A811=""SELL"",(I811-J811-K811/100)*H811*100, IF(A811=""BUY"",(J811-I811-K811/100)*H811*100, IF(regexmatch(A811,""Ass""),(J811-I811-K811/100)*H811*100, IF(A811=""SDI"",((J811-I811)*H811)-(K811), IF(A811="""",""""))))))"),"")</f>
        <v/>
      </c>
      <c r="N811" s="31" t="str">
        <f t="shared" si="1"/>
        <v/>
      </c>
      <c r="O811" s="32" t="str">
        <f t="shared" si="2"/>
        <v/>
      </c>
      <c r="P811" s="33" t="str">
        <f t="shared" si="3"/>
        <v/>
      </c>
      <c r="Q811" s="34" t="str">
        <f t="shared" si="4"/>
        <v/>
      </c>
      <c r="R811" s="39"/>
    </row>
    <row r="812">
      <c r="A812" s="40"/>
      <c r="B812" s="13"/>
      <c r="C812" s="13"/>
      <c r="D812" s="13"/>
      <c r="E812" s="13"/>
      <c r="F812" s="40"/>
      <c r="G812" s="46"/>
      <c r="H812" s="11"/>
      <c r="I812" s="16"/>
      <c r="J812" s="16"/>
      <c r="K812" s="15"/>
      <c r="L812" s="46"/>
      <c r="M812" s="18" t="str">
        <f>IFERROR(__xludf.DUMMYFUNCTION("IF(J812="""","""",IF(A812=""SELL"",(I812-J812-K812/100)*H812*100, IF(A812=""BUY"",(J812-I812-K812/100)*H812*100, IF(regexmatch(A812,""Ass""),(J812-I812-K812/100)*H812*100, IF(A812=""SDI"",((J812-I812)*H812)-(K812), IF(A812="""",""""))))))"),"")</f>
        <v/>
      </c>
      <c r="N812" s="19" t="str">
        <f t="shared" si="1"/>
        <v/>
      </c>
      <c r="O812" s="20" t="str">
        <f t="shared" si="2"/>
        <v/>
      </c>
      <c r="P812" s="21" t="str">
        <f t="shared" si="3"/>
        <v/>
      </c>
      <c r="Q812" s="22" t="str">
        <f t="shared" si="4"/>
        <v/>
      </c>
      <c r="R812" s="23"/>
    </row>
    <row r="813">
      <c r="A813" s="44"/>
      <c r="B813" s="43"/>
      <c r="C813" s="43"/>
      <c r="D813" s="43"/>
      <c r="E813" s="43"/>
      <c r="F813" s="44"/>
      <c r="G813" s="47"/>
      <c r="H813" s="24"/>
      <c r="I813" s="28"/>
      <c r="J813" s="28"/>
      <c r="K813" s="27"/>
      <c r="L813" s="47"/>
      <c r="M813" s="30" t="str">
        <f>IFERROR(__xludf.DUMMYFUNCTION("IF(J813="""","""",IF(A813=""SELL"",(I813-J813-K813/100)*H813*100, IF(A813=""BUY"",(J813-I813-K813/100)*H813*100, IF(regexmatch(A813,""Ass""),(J813-I813-K813/100)*H813*100, IF(A813=""SDI"",((J813-I813)*H813)-(K813), IF(A813="""",""""))))))"),"")</f>
        <v/>
      </c>
      <c r="N813" s="31" t="str">
        <f t="shared" si="1"/>
        <v/>
      </c>
      <c r="O813" s="32" t="str">
        <f t="shared" si="2"/>
        <v/>
      </c>
      <c r="P813" s="33" t="str">
        <f t="shared" si="3"/>
        <v/>
      </c>
      <c r="Q813" s="34" t="str">
        <f t="shared" si="4"/>
        <v/>
      </c>
      <c r="R813" s="39"/>
    </row>
    <row r="814">
      <c r="A814" s="40"/>
      <c r="B814" s="13"/>
      <c r="C814" s="13"/>
      <c r="D814" s="13"/>
      <c r="E814" s="13"/>
      <c r="F814" s="40"/>
      <c r="G814" s="46"/>
      <c r="H814" s="11"/>
      <c r="I814" s="16"/>
      <c r="J814" s="16"/>
      <c r="K814" s="15"/>
      <c r="L814" s="46"/>
      <c r="M814" s="18" t="str">
        <f>IFERROR(__xludf.DUMMYFUNCTION("IF(J814="""","""",IF(A814=""SELL"",(I814-J814-K814/100)*H814*100, IF(A814=""BUY"",(J814-I814-K814/100)*H814*100, IF(regexmatch(A814,""Ass""),(J814-I814-K814/100)*H814*100, IF(A814=""SDI"",((J814-I814)*H814)-(K814), IF(A814="""",""""))))))"),"")</f>
        <v/>
      </c>
      <c r="N814" s="19" t="str">
        <f t="shared" si="1"/>
        <v/>
      </c>
      <c r="O814" s="20" t="str">
        <f t="shared" si="2"/>
        <v/>
      </c>
      <c r="P814" s="21" t="str">
        <f t="shared" si="3"/>
        <v/>
      </c>
      <c r="Q814" s="22" t="str">
        <f t="shared" si="4"/>
        <v/>
      </c>
      <c r="R814" s="23"/>
    </row>
    <row r="815">
      <c r="A815" s="44"/>
      <c r="B815" s="43"/>
      <c r="C815" s="43"/>
      <c r="D815" s="43"/>
      <c r="E815" s="43"/>
      <c r="F815" s="44"/>
      <c r="G815" s="47"/>
      <c r="H815" s="24"/>
      <c r="I815" s="28"/>
      <c r="J815" s="28"/>
      <c r="K815" s="27"/>
      <c r="L815" s="47"/>
      <c r="M815" s="30" t="str">
        <f>IFERROR(__xludf.DUMMYFUNCTION("IF(J815="""","""",IF(A815=""SELL"",(I815-J815-K815/100)*H815*100, IF(A815=""BUY"",(J815-I815-K815/100)*H815*100, IF(regexmatch(A815,""Ass""),(J815-I815-K815/100)*H815*100, IF(A815=""SDI"",((J815-I815)*H815)-(K815), IF(A815="""",""""))))))"),"")</f>
        <v/>
      </c>
      <c r="N815" s="31" t="str">
        <f t="shared" si="1"/>
        <v/>
      </c>
      <c r="O815" s="32" t="str">
        <f t="shared" si="2"/>
        <v/>
      </c>
      <c r="P815" s="33" t="str">
        <f t="shared" si="3"/>
        <v/>
      </c>
      <c r="Q815" s="34" t="str">
        <f t="shared" si="4"/>
        <v/>
      </c>
      <c r="R815" s="39"/>
    </row>
    <row r="816">
      <c r="A816" s="40"/>
      <c r="B816" s="13"/>
      <c r="C816" s="13"/>
      <c r="D816" s="13"/>
      <c r="E816" s="13"/>
      <c r="F816" s="40"/>
      <c r="G816" s="46"/>
      <c r="H816" s="11"/>
      <c r="I816" s="16"/>
      <c r="J816" s="16"/>
      <c r="K816" s="15"/>
      <c r="L816" s="46"/>
      <c r="M816" s="18" t="str">
        <f>IFERROR(__xludf.DUMMYFUNCTION("IF(J816="""","""",IF(A816=""SELL"",(I816-J816-K816/100)*H816*100, IF(A816=""BUY"",(J816-I816-K816/100)*H816*100, IF(regexmatch(A816,""Ass""),(J816-I816-K816/100)*H816*100, IF(A816=""SDI"",((J816-I816)*H816)-(K816), IF(A816="""",""""))))))"),"")</f>
        <v/>
      </c>
      <c r="N816" s="19" t="str">
        <f t="shared" si="1"/>
        <v/>
      </c>
      <c r="O816" s="20" t="str">
        <f t="shared" si="2"/>
        <v/>
      </c>
      <c r="P816" s="21" t="str">
        <f t="shared" si="3"/>
        <v/>
      </c>
      <c r="Q816" s="22" t="str">
        <f t="shared" si="4"/>
        <v/>
      </c>
      <c r="R816" s="23"/>
    </row>
    <row r="817">
      <c r="A817" s="44"/>
      <c r="B817" s="43"/>
      <c r="C817" s="43"/>
      <c r="D817" s="43"/>
      <c r="E817" s="43"/>
      <c r="F817" s="44"/>
      <c r="G817" s="47"/>
      <c r="H817" s="24"/>
      <c r="I817" s="28"/>
      <c r="J817" s="28"/>
      <c r="K817" s="27"/>
      <c r="L817" s="47"/>
      <c r="M817" s="30" t="str">
        <f>IFERROR(__xludf.DUMMYFUNCTION("IF(J817="""","""",IF(A817=""SELL"",(I817-J817-K817/100)*H817*100, IF(A817=""BUY"",(J817-I817-K817/100)*H817*100, IF(regexmatch(A817,""Ass""),(J817-I817-K817/100)*H817*100, IF(A817=""SDI"",((J817-I817)*H817)-(K817), IF(A817="""",""""))))))"),"")</f>
        <v/>
      </c>
      <c r="N817" s="31" t="str">
        <f t="shared" si="1"/>
        <v/>
      </c>
      <c r="O817" s="32" t="str">
        <f t="shared" si="2"/>
        <v/>
      </c>
      <c r="P817" s="33" t="str">
        <f t="shared" si="3"/>
        <v/>
      </c>
      <c r="Q817" s="34" t="str">
        <f t="shared" si="4"/>
        <v/>
      </c>
      <c r="R817" s="39"/>
    </row>
    <row r="818">
      <c r="A818" s="40"/>
      <c r="B818" s="13"/>
      <c r="C818" s="13"/>
      <c r="D818" s="13"/>
      <c r="E818" s="13"/>
      <c r="F818" s="40"/>
      <c r="G818" s="46"/>
      <c r="H818" s="11"/>
      <c r="I818" s="16"/>
      <c r="J818" s="16"/>
      <c r="K818" s="15"/>
      <c r="L818" s="46"/>
      <c r="M818" s="18" t="str">
        <f>IFERROR(__xludf.DUMMYFUNCTION("IF(J818="""","""",IF(A818=""SELL"",(I818-J818-K818/100)*H818*100, IF(A818=""BUY"",(J818-I818-K818/100)*H818*100, IF(regexmatch(A818,""Ass""),(J818-I818-K818/100)*H818*100, IF(A818=""SDI"",((J818-I818)*H818)-(K818), IF(A818="""",""""))))))"),"")</f>
        <v/>
      </c>
      <c r="N818" s="19" t="str">
        <f t="shared" si="1"/>
        <v/>
      </c>
      <c r="O818" s="20" t="str">
        <f t="shared" si="2"/>
        <v/>
      </c>
      <c r="P818" s="21" t="str">
        <f t="shared" si="3"/>
        <v/>
      </c>
      <c r="Q818" s="22" t="str">
        <f t="shared" si="4"/>
        <v/>
      </c>
      <c r="R818" s="23"/>
    </row>
    <row r="819">
      <c r="A819" s="44"/>
      <c r="B819" s="43"/>
      <c r="C819" s="43"/>
      <c r="D819" s="43"/>
      <c r="E819" s="43"/>
      <c r="F819" s="44"/>
      <c r="G819" s="47"/>
      <c r="H819" s="24"/>
      <c r="I819" s="28"/>
      <c r="J819" s="28"/>
      <c r="K819" s="27"/>
      <c r="L819" s="47"/>
      <c r="M819" s="30" t="str">
        <f>IFERROR(__xludf.DUMMYFUNCTION("IF(J819="""","""",IF(A819=""SELL"",(I819-J819-K819/100)*H819*100, IF(A819=""BUY"",(J819-I819-K819/100)*H819*100, IF(regexmatch(A819,""Ass""),(J819-I819-K819/100)*H819*100, IF(A819=""SDI"",((J819-I819)*H819)-(K819), IF(A819="""",""""))))))"),"")</f>
        <v/>
      </c>
      <c r="N819" s="31" t="str">
        <f t="shared" si="1"/>
        <v/>
      </c>
      <c r="O819" s="32" t="str">
        <f t="shared" si="2"/>
        <v/>
      </c>
      <c r="P819" s="33" t="str">
        <f t="shared" si="3"/>
        <v/>
      </c>
      <c r="Q819" s="34" t="str">
        <f t="shared" si="4"/>
        <v/>
      </c>
      <c r="R819" s="39"/>
    </row>
    <row r="820">
      <c r="A820" s="40"/>
      <c r="B820" s="13"/>
      <c r="C820" s="13"/>
      <c r="D820" s="13"/>
      <c r="E820" s="13"/>
      <c r="F820" s="40"/>
      <c r="G820" s="46"/>
      <c r="H820" s="11"/>
      <c r="I820" s="16"/>
      <c r="J820" s="16"/>
      <c r="K820" s="15"/>
      <c r="L820" s="46"/>
      <c r="M820" s="18" t="str">
        <f>IFERROR(__xludf.DUMMYFUNCTION("IF(J820="""","""",IF(A820=""SELL"",(I820-J820-K820/100)*H820*100, IF(A820=""BUY"",(J820-I820-K820/100)*H820*100, IF(regexmatch(A820,""Ass""),(J820-I820-K820/100)*H820*100, IF(A820=""SDI"",((J820-I820)*H820)-(K820), IF(A820="""",""""))))))"),"")</f>
        <v/>
      </c>
      <c r="N820" s="19" t="str">
        <f t="shared" si="1"/>
        <v/>
      </c>
      <c r="O820" s="20" t="str">
        <f t="shared" si="2"/>
        <v/>
      </c>
      <c r="P820" s="21" t="str">
        <f t="shared" si="3"/>
        <v/>
      </c>
      <c r="Q820" s="22" t="str">
        <f t="shared" si="4"/>
        <v/>
      </c>
      <c r="R820" s="23"/>
    </row>
    <row r="821">
      <c r="A821" s="44"/>
      <c r="B821" s="43"/>
      <c r="C821" s="43"/>
      <c r="D821" s="43"/>
      <c r="E821" s="43"/>
      <c r="F821" s="44"/>
      <c r="G821" s="47"/>
      <c r="H821" s="24"/>
      <c r="I821" s="28"/>
      <c r="J821" s="28"/>
      <c r="K821" s="27"/>
      <c r="L821" s="47"/>
      <c r="M821" s="30" t="str">
        <f>IFERROR(__xludf.DUMMYFUNCTION("IF(J821="""","""",IF(A821=""SELL"",(I821-J821-K821/100)*H821*100, IF(A821=""BUY"",(J821-I821-K821/100)*H821*100, IF(regexmatch(A821,""Ass""),(J821-I821-K821/100)*H821*100, IF(A821=""SDI"",((J821-I821)*H821)-(K821), IF(A821="""",""""))))))"),"")</f>
        <v/>
      </c>
      <c r="N821" s="31" t="str">
        <f t="shared" si="1"/>
        <v/>
      </c>
      <c r="O821" s="32" t="str">
        <f t="shared" si="2"/>
        <v/>
      </c>
      <c r="P821" s="33" t="str">
        <f t="shared" si="3"/>
        <v/>
      </c>
      <c r="Q821" s="34" t="str">
        <f t="shared" si="4"/>
        <v/>
      </c>
      <c r="R821" s="39"/>
    </row>
    <row r="822">
      <c r="A822" s="40"/>
      <c r="B822" s="13"/>
      <c r="C822" s="13"/>
      <c r="D822" s="13"/>
      <c r="E822" s="13"/>
      <c r="F822" s="40"/>
      <c r="G822" s="46"/>
      <c r="H822" s="11"/>
      <c r="I822" s="16"/>
      <c r="J822" s="16"/>
      <c r="K822" s="15"/>
      <c r="L822" s="46"/>
      <c r="M822" s="18" t="str">
        <f>IFERROR(__xludf.DUMMYFUNCTION("IF(J822="""","""",IF(A822=""SELL"",(I822-J822-K822/100)*H822*100, IF(A822=""BUY"",(J822-I822-K822/100)*H822*100, IF(regexmatch(A822,""Ass""),(J822-I822-K822/100)*H822*100, IF(A822=""SDI"",((J822-I822)*H822)-(K822), IF(A822="""",""""))))))"),"")</f>
        <v/>
      </c>
      <c r="N822" s="19" t="str">
        <f t="shared" si="1"/>
        <v/>
      </c>
      <c r="O822" s="20" t="str">
        <f t="shared" si="2"/>
        <v/>
      </c>
      <c r="P822" s="21" t="str">
        <f t="shared" si="3"/>
        <v/>
      </c>
      <c r="Q822" s="22" t="str">
        <f t="shared" si="4"/>
        <v/>
      </c>
      <c r="R822" s="23"/>
    </row>
    <row r="823">
      <c r="A823" s="44"/>
      <c r="B823" s="43"/>
      <c r="C823" s="43"/>
      <c r="D823" s="43"/>
      <c r="E823" s="43"/>
      <c r="F823" s="44"/>
      <c r="G823" s="47"/>
      <c r="H823" s="24"/>
      <c r="I823" s="28"/>
      <c r="J823" s="28"/>
      <c r="K823" s="27"/>
      <c r="L823" s="47"/>
      <c r="M823" s="30" t="str">
        <f>IFERROR(__xludf.DUMMYFUNCTION("IF(J823="""","""",IF(A823=""SELL"",(I823-J823-K823/100)*H823*100, IF(A823=""BUY"",(J823-I823-K823/100)*H823*100, IF(regexmatch(A823,""Ass""),(J823-I823-K823/100)*H823*100, IF(A823=""SDI"",((J823-I823)*H823)-(K823), IF(A823="""",""""))))))"),"")</f>
        <v/>
      </c>
      <c r="N823" s="31" t="str">
        <f t="shared" si="1"/>
        <v/>
      </c>
      <c r="O823" s="32" t="str">
        <f t="shared" si="2"/>
        <v/>
      </c>
      <c r="P823" s="33" t="str">
        <f t="shared" si="3"/>
        <v/>
      </c>
      <c r="Q823" s="34" t="str">
        <f t="shared" si="4"/>
        <v/>
      </c>
      <c r="R823" s="39"/>
    </row>
    <row r="824">
      <c r="A824" s="40"/>
      <c r="B824" s="13"/>
      <c r="C824" s="13"/>
      <c r="D824" s="13"/>
      <c r="E824" s="13"/>
      <c r="F824" s="40"/>
      <c r="G824" s="46"/>
      <c r="H824" s="11"/>
      <c r="I824" s="16"/>
      <c r="J824" s="16"/>
      <c r="K824" s="15"/>
      <c r="L824" s="46"/>
      <c r="M824" s="18" t="str">
        <f>IFERROR(__xludf.DUMMYFUNCTION("IF(J824="""","""",IF(A824=""SELL"",(I824-J824-K824/100)*H824*100, IF(A824=""BUY"",(J824-I824-K824/100)*H824*100, IF(regexmatch(A824,""Ass""),(J824-I824-K824/100)*H824*100, IF(A824=""SDI"",((J824-I824)*H824)-(K824), IF(A824="""",""""))))))"),"")</f>
        <v/>
      </c>
      <c r="N824" s="19" t="str">
        <f t="shared" si="1"/>
        <v/>
      </c>
      <c r="O824" s="20" t="str">
        <f t="shared" si="2"/>
        <v/>
      </c>
      <c r="P824" s="21" t="str">
        <f t="shared" si="3"/>
        <v/>
      </c>
      <c r="Q824" s="22" t="str">
        <f t="shared" si="4"/>
        <v/>
      </c>
      <c r="R824" s="23"/>
    </row>
    <row r="825">
      <c r="A825" s="44"/>
      <c r="B825" s="43"/>
      <c r="C825" s="43"/>
      <c r="D825" s="43"/>
      <c r="E825" s="43"/>
      <c r="F825" s="44"/>
      <c r="G825" s="47"/>
      <c r="H825" s="24"/>
      <c r="I825" s="28"/>
      <c r="J825" s="28"/>
      <c r="K825" s="27"/>
      <c r="L825" s="47"/>
      <c r="M825" s="30" t="str">
        <f>IFERROR(__xludf.DUMMYFUNCTION("IF(J825="""","""",IF(A825=""SELL"",(I825-J825-K825/100)*H825*100, IF(A825=""BUY"",(J825-I825-K825/100)*H825*100, IF(regexmatch(A825,""Ass""),(J825-I825-K825/100)*H825*100, IF(A825=""SDI"",((J825-I825)*H825)-(K825), IF(A825="""",""""))))))"),"")</f>
        <v/>
      </c>
      <c r="N825" s="31" t="str">
        <f t="shared" si="1"/>
        <v/>
      </c>
      <c r="O825" s="32" t="str">
        <f t="shared" si="2"/>
        <v/>
      </c>
      <c r="P825" s="33" t="str">
        <f t="shared" si="3"/>
        <v/>
      </c>
      <c r="Q825" s="34" t="str">
        <f t="shared" si="4"/>
        <v/>
      </c>
      <c r="R825" s="39"/>
    </row>
    <row r="826">
      <c r="A826" s="40"/>
      <c r="B826" s="13"/>
      <c r="C826" s="13"/>
      <c r="D826" s="13"/>
      <c r="E826" s="13"/>
      <c r="F826" s="40"/>
      <c r="G826" s="46"/>
      <c r="H826" s="11"/>
      <c r="I826" s="16"/>
      <c r="J826" s="16"/>
      <c r="K826" s="15"/>
      <c r="L826" s="46"/>
      <c r="M826" s="18" t="str">
        <f>IFERROR(__xludf.DUMMYFUNCTION("IF(J826="""","""",IF(A826=""SELL"",(I826-J826-K826/100)*H826*100, IF(A826=""BUY"",(J826-I826-K826/100)*H826*100, IF(regexmatch(A826,""Ass""),(J826-I826-K826/100)*H826*100, IF(A826=""SDI"",((J826-I826)*H826)-(K826), IF(A826="""",""""))))))"),"")</f>
        <v/>
      </c>
      <c r="N826" s="19" t="str">
        <f t="shared" si="1"/>
        <v/>
      </c>
      <c r="O826" s="20" t="str">
        <f t="shared" si="2"/>
        <v/>
      </c>
      <c r="P826" s="21" t="str">
        <f t="shared" si="3"/>
        <v/>
      </c>
      <c r="Q826" s="22" t="str">
        <f t="shared" si="4"/>
        <v/>
      </c>
      <c r="R826" s="23"/>
    </row>
    <row r="827">
      <c r="A827" s="44"/>
      <c r="B827" s="43"/>
      <c r="C827" s="43"/>
      <c r="D827" s="43"/>
      <c r="E827" s="43"/>
      <c r="F827" s="44"/>
      <c r="G827" s="47"/>
      <c r="H827" s="24"/>
      <c r="I827" s="28"/>
      <c r="J827" s="28"/>
      <c r="K827" s="27"/>
      <c r="L827" s="47"/>
      <c r="M827" s="30" t="str">
        <f>IFERROR(__xludf.DUMMYFUNCTION("IF(J827="""","""",IF(A827=""SELL"",(I827-J827-K827/100)*H827*100, IF(A827=""BUY"",(J827-I827-K827/100)*H827*100, IF(regexmatch(A827,""Ass""),(J827-I827-K827/100)*H827*100, IF(A827=""SDI"",((J827-I827)*H827)-(K827), IF(A827="""",""""))))))"),"")</f>
        <v/>
      </c>
      <c r="N827" s="31" t="str">
        <f t="shared" si="1"/>
        <v/>
      </c>
      <c r="O827" s="32" t="str">
        <f t="shared" si="2"/>
        <v/>
      </c>
      <c r="P827" s="33" t="str">
        <f t="shared" si="3"/>
        <v/>
      </c>
      <c r="Q827" s="34" t="str">
        <f t="shared" si="4"/>
        <v/>
      </c>
      <c r="R827" s="39"/>
    </row>
    <row r="828">
      <c r="A828" s="40"/>
      <c r="B828" s="13"/>
      <c r="C828" s="13"/>
      <c r="D828" s="13"/>
      <c r="E828" s="13"/>
      <c r="F828" s="40"/>
      <c r="G828" s="46"/>
      <c r="H828" s="11"/>
      <c r="I828" s="16"/>
      <c r="J828" s="16"/>
      <c r="K828" s="15"/>
      <c r="L828" s="46"/>
      <c r="M828" s="18" t="str">
        <f>IFERROR(__xludf.DUMMYFUNCTION("IF(J828="""","""",IF(A828=""SELL"",(I828-J828-K828/100)*H828*100, IF(A828=""BUY"",(J828-I828-K828/100)*H828*100, IF(regexmatch(A828,""Ass""),(J828-I828-K828/100)*H828*100, IF(A828=""SDI"",((J828-I828)*H828)-(K828), IF(A828="""",""""))))))"),"")</f>
        <v/>
      </c>
      <c r="N828" s="19" t="str">
        <f t="shared" si="1"/>
        <v/>
      </c>
      <c r="O828" s="20" t="str">
        <f t="shared" si="2"/>
        <v/>
      </c>
      <c r="P828" s="21" t="str">
        <f t="shared" si="3"/>
        <v/>
      </c>
      <c r="Q828" s="22" t="str">
        <f t="shared" si="4"/>
        <v/>
      </c>
      <c r="R828" s="23"/>
    </row>
    <row r="829">
      <c r="A829" s="44"/>
      <c r="B829" s="43"/>
      <c r="C829" s="43"/>
      <c r="D829" s="43"/>
      <c r="E829" s="43"/>
      <c r="F829" s="44"/>
      <c r="G829" s="47"/>
      <c r="H829" s="24"/>
      <c r="I829" s="28"/>
      <c r="J829" s="28"/>
      <c r="K829" s="27"/>
      <c r="L829" s="47"/>
      <c r="M829" s="30" t="str">
        <f>IFERROR(__xludf.DUMMYFUNCTION("IF(J829="""","""",IF(A829=""SELL"",(I829-J829-K829/100)*H829*100, IF(A829=""BUY"",(J829-I829-K829/100)*H829*100, IF(regexmatch(A829,""Ass""),(J829-I829-K829/100)*H829*100, IF(A829=""SDI"",((J829-I829)*H829)-(K829), IF(A829="""",""""))))))"),"")</f>
        <v/>
      </c>
      <c r="N829" s="31" t="str">
        <f t="shared" si="1"/>
        <v/>
      </c>
      <c r="O829" s="32" t="str">
        <f t="shared" si="2"/>
        <v/>
      </c>
      <c r="P829" s="33" t="str">
        <f t="shared" si="3"/>
        <v/>
      </c>
      <c r="Q829" s="34" t="str">
        <f t="shared" si="4"/>
        <v/>
      </c>
      <c r="R829" s="39"/>
    </row>
    <row r="830">
      <c r="A830" s="40"/>
      <c r="B830" s="13"/>
      <c r="C830" s="13"/>
      <c r="D830" s="13"/>
      <c r="E830" s="13"/>
      <c r="F830" s="40"/>
      <c r="G830" s="46"/>
      <c r="H830" s="11"/>
      <c r="I830" s="16"/>
      <c r="J830" s="16"/>
      <c r="K830" s="15"/>
      <c r="L830" s="46"/>
      <c r="M830" s="18" t="str">
        <f>IFERROR(__xludf.DUMMYFUNCTION("IF(J830="""","""",IF(A830=""SELL"",(I830-J830-K830/100)*H830*100, IF(A830=""BUY"",(J830-I830-K830/100)*H830*100, IF(regexmatch(A830,""Ass""),(J830-I830-K830/100)*H830*100, IF(A830=""SDI"",((J830-I830)*H830)-(K830), IF(A830="""",""""))))))"),"")</f>
        <v/>
      </c>
      <c r="N830" s="19" t="str">
        <f t="shared" si="1"/>
        <v/>
      </c>
      <c r="O830" s="20" t="str">
        <f t="shared" si="2"/>
        <v/>
      </c>
      <c r="P830" s="21" t="str">
        <f t="shared" si="3"/>
        <v/>
      </c>
      <c r="Q830" s="22" t="str">
        <f t="shared" si="4"/>
        <v/>
      </c>
      <c r="R830" s="23"/>
    </row>
    <row r="831">
      <c r="A831" s="44"/>
      <c r="B831" s="43"/>
      <c r="C831" s="43"/>
      <c r="D831" s="43"/>
      <c r="E831" s="43"/>
      <c r="F831" s="44"/>
      <c r="G831" s="47"/>
      <c r="H831" s="24"/>
      <c r="I831" s="28"/>
      <c r="J831" s="28"/>
      <c r="K831" s="27"/>
      <c r="L831" s="47"/>
      <c r="M831" s="30" t="str">
        <f>IFERROR(__xludf.DUMMYFUNCTION("IF(J831="""","""",IF(A831=""SELL"",(I831-J831-K831/100)*H831*100, IF(A831=""BUY"",(J831-I831-K831/100)*H831*100, IF(regexmatch(A831,""Ass""),(J831-I831-K831/100)*H831*100, IF(A831=""SDI"",((J831-I831)*H831)-(K831), IF(A831="""",""""))))))"),"")</f>
        <v/>
      </c>
      <c r="N831" s="31" t="str">
        <f t="shared" si="1"/>
        <v/>
      </c>
      <c r="O831" s="32" t="str">
        <f t="shared" si="2"/>
        <v/>
      </c>
      <c r="P831" s="33" t="str">
        <f t="shared" si="3"/>
        <v/>
      </c>
      <c r="Q831" s="34" t="str">
        <f t="shared" si="4"/>
        <v/>
      </c>
      <c r="R831" s="39"/>
    </row>
    <row r="832">
      <c r="A832" s="40"/>
      <c r="B832" s="13"/>
      <c r="C832" s="13"/>
      <c r="D832" s="13"/>
      <c r="E832" s="13"/>
      <c r="F832" s="40"/>
      <c r="G832" s="46"/>
      <c r="H832" s="11"/>
      <c r="I832" s="16"/>
      <c r="J832" s="16"/>
      <c r="K832" s="15"/>
      <c r="L832" s="46"/>
      <c r="M832" s="18" t="str">
        <f>IFERROR(__xludf.DUMMYFUNCTION("IF(J832="""","""",IF(A832=""SELL"",(I832-J832-K832/100)*H832*100, IF(A832=""BUY"",(J832-I832-K832/100)*H832*100, IF(regexmatch(A832,""Ass""),(J832-I832-K832/100)*H832*100, IF(A832=""SDI"",((J832-I832)*H832)-(K832), IF(A832="""",""""))))))"),"")</f>
        <v/>
      </c>
      <c r="N832" s="19" t="str">
        <f t="shared" si="1"/>
        <v/>
      </c>
      <c r="O832" s="20" t="str">
        <f t="shared" si="2"/>
        <v/>
      </c>
      <c r="P832" s="21" t="str">
        <f t="shared" si="3"/>
        <v/>
      </c>
      <c r="Q832" s="22" t="str">
        <f t="shared" si="4"/>
        <v/>
      </c>
      <c r="R832" s="23"/>
    </row>
    <row r="833">
      <c r="A833" s="44"/>
      <c r="B833" s="43"/>
      <c r="C833" s="43"/>
      <c r="D833" s="43"/>
      <c r="E833" s="43"/>
      <c r="F833" s="44"/>
      <c r="G833" s="47"/>
      <c r="H833" s="24"/>
      <c r="I833" s="28"/>
      <c r="J833" s="28"/>
      <c r="K833" s="27"/>
      <c r="L833" s="47"/>
      <c r="M833" s="30" t="str">
        <f>IFERROR(__xludf.DUMMYFUNCTION("IF(J833="""","""",IF(A833=""SELL"",(I833-J833-K833/100)*H833*100, IF(A833=""BUY"",(J833-I833-K833/100)*H833*100, IF(regexmatch(A833,""Ass""),(J833-I833-K833/100)*H833*100, IF(A833=""SDI"",((J833-I833)*H833)-(K833), IF(A833="""",""""))))))"),"")</f>
        <v/>
      </c>
      <c r="N833" s="31" t="str">
        <f t="shared" si="1"/>
        <v/>
      </c>
      <c r="O833" s="32" t="str">
        <f t="shared" si="2"/>
        <v/>
      </c>
      <c r="P833" s="33" t="str">
        <f t="shared" si="3"/>
        <v/>
      </c>
      <c r="Q833" s="34" t="str">
        <f t="shared" si="4"/>
        <v/>
      </c>
      <c r="R833" s="39"/>
    </row>
    <row r="834">
      <c r="A834" s="40"/>
      <c r="B834" s="13"/>
      <c r="C834" s="13"/>
      <c r="D834" s="13"/>
      <c r="E834" s="13"/>
      <c r="F834" s="40"/>
      <c r="G834" s="46"/>
      <c r="H834" s="11"/>
      <c r="I834" s="16"/>
      <c r="J834" s="16"/>
      <c r="K834" s="15"/>
      <c r="L834" s="46"/>
      <c r="M834" s="18" t="str">
        <f>IFERROR(__xludf.DUMMYFUNCTION("IF(J834="""","""",IF(A834=""SELL"",(I834-J834-K834/100)*H834*100, IF(A834=""BUY"",(J834-I834-K834/100)*H834*100, IF(regexmatch(A834,""Ass""),(J834-I834-K834/100)*H834*100, IF(A834=""SDI"",((J834-I834)*H834)-(K834), IF(A834="""",""""))))))"),"")</f>
        <v/>
      </c>
      <c r="N834" s="19" t="str">
        <f t="shared" si="1"/>
        <v/>
      </c>
      <c r="O834" s="20" t="str">
        <f t="shared" si="2"/>
        <v/>
      </c>
      <c r="P834" s="21" t="str">
        <f t="shared" si="3"/>
        <v/>
      </c>
      <c r="Q834" s="22" t="str">
        <f t="shared" si="4"/>
        <v/>
      </c>
      <c r="R834" s="23"/>
    </row>
    <row r="835">
      <c r="A835" s="44"/>
      <c r="B835" s="43"/>
      <c r="C835" s="43"/>
      <c r="D835" s="43"/>
      <c r="E835" s="43"/>
      <c r="F835" s="44"/>
      <c r="G835" s="47"/>
      <c r="H835" s="24"/>
      <c r="I835" s="28"/>
      <c r="J835" s="28"/>
      <c r="K835" s="27"/>
      <c r="L835" s="47"/>
      <c r="M835" s="30" t="str">
        <f>IFERROR(__xludf.DUMMYFUNCTION("IF(J835="""","""",IF(A835=""SELL"",(I835-J835-K835/100)*H835*100, IF(A835=""BUY"",(J835-I835-K835/100)*H835*100, IF(regexmatch(A835,""Ass""),(J835-I835-K835/100)*H835*100, IF(A835=""SDI"",((J835-I835)*H835)-(K835), IF(A835="""",""""))))))"),"")</f>
        <v/>
      </c>
      <c r="N835" s="31" t="str">
        <f t="shared" si="1"/>
        <v/>
      </c>
      <c r="O835" s="32" t="str">
        <f t="shared" si="2"/>
        <v/>
      </c>
      <c r="P835" s="33" t="str">
        <f t="shared" si="3"/>
        <v/>
      </c>
      <c r="Q835" s="34" t="str">
        <f t="shared" si="4"/>
        <v/>
      </c>
      <c r="R835" s="39"/>
    </row>
    <row r="836">
      <c r="A836" s="40"/>
      <c r="B836" s="13"/>
      <c r="C836" s="13"/>
      <c r="D836" s="13"/>
      <c r="E836" s="13"/>
      <c r="F836" s="40"/>
      <c r="G836" s="46"/>
      <c r="H836" s="11"/>
      <c r="I836" s="16"/>
      <c r="J836" s="16"/>
      <c r="K836" s="15"/>
      <c r="L836" s="46"/>
      <c r="M836" s="18" t="str">
        <f>IFERROR(__xludf.DUMMYFUNCTION("IF(J836="""","""",IF(A836=""SELL"",(I836-J836-K836/100)*H836*100, IF(A836=""BUY"",(J836-I836-K836/100)*H836*100, IF(regexmatch(A836,""Ass""),(J836-I836-K836/100)*H836*100, IF(A836=""SDI"",((J836-I836)*H836)-(K836), IF(A836="""",""""))))))"),"")</f>
        <v/>
      </c>
      <c r="N836" s="19" t="str">
        <f t="shared" si="1"/>
        <v/>
      </c>
      <c r="O836" s="20" t="str">
        <f t="shared" si="2"/>
        <v/>
      </c>
      <c r="P836" s="21" t="str">
        <f t="shared" si="3"/>
        <v/>
      </c>
      <c r="Q836" s="22" t="str">
        <f t="shared" si="4"/>
        <v/>
      </c>
      <c r="R836" s="23"/>
    </row>
    <row r="837">
      <c r="A837" s="44"/>
      <c r="B837" s="43"/>
      <c r="C837" s="43"/>
      <c r="D837" s="43"/>
      <c r="E837" s="43"/>
      <c r="F837" s="44"/>
      <c r="G837" s="47"/>
      <c r="H837" s="24"/>
      <c r="I837" s="28"/>
      <c r="J837" s="28"/>
      <c r="K837" s="27"/>
      <c r="L837" s="47"/>
      <c r="M837" s="30" t="str">
        <f>IFERROR(__xludf.DUMMYFUNCTION("IF(J837="""","""",IF(A837=""SELL"",(I837-J837-K837/100)*H837*100, IF(A837=""BUY"",(J837-I837-K837/100)*H837*100, IF(regexmatch(A837,""Ass""),(J837-I837-K837/100)*H837*100, IF(A837=""SDI"",((J837-I837)*H837)-(K837), IF(A837="""",""""))))))"),"")</f>
        <v/>
      </c>
      <c r="N837" s="31" t="str">
        <f t="shared" si="1"/>
        <v/>
      </c>
      <c r="O837" s="32" t="str">
        <f t="shared" si="2"/>
        <v/>
      </c>
      <c r="P837" s="33" t="str">
        <f t="shared" si="3"/>
        <v/>
      </c>
      <c r="Q837" s="34" t="str">
        <f t="shared" si="4"/>
        <v/>
      </c>
      <c r="R837" s="39"/>
    </row>
    <row r="838">
      <c r="A838" s="40"/>
      <c r="B838" s="13"/>
      <c r="C838" s="13"/>
      <c r="D838" s="13"/>
      <c r="E838" s="13"/>
      <c r="F838" s="40"/>
      <c r="G838" s="46"/>
      <c r="H838" s="11"/>
      <c r="I838" s="16"/>
      <c r="J838" s="16"/>
      <c r="K838" s="15"/>
      <c r="L838" s="46"/>
      <c r="M838" s="18" t="str">
        <f>IFERROR(__xludf.DUMMYFUNCTION("IF(J838="""","""",IF(A838=""SELL"",(I838-J838-K838/100)*H838*100, IF(A838=""BUY"",(J838-I838-K838/100)*H838*100, IF(regexmatch(A838,""Ass""),(J838-I838-K838/100)*H838*100, IF(A838=""SDI"",((J838-I838)*H838)-(K838), IF(A838="""",""""))))))"),"")</f>
        <v/>
      </c>
      <c r="N838" s="19" t="str">
        <f t="shared" si="1"/>
        <v/>
      </c>
      <c r="O838" s="20" t="str">
        <f t="shared" si="2"/>
        <v/>
      </c>
      <c r="P838" s="21" t="str">
        <f t="shared" si="3"/>
        <v/>
      </c>
      <c r="Q838" s="22" t="str">
        <f t="shared" si="4"/>
        <v/>
      </c>
      <c r="R838" s="23"/>
    </row>
    <row r="839">
      <c r="A839" s="44"/>
      <c r="B839" s="43"/>
      <c r="C839" s="43"/>
      <c r="D839" s="43"/>
      <c r="E839" s="43"/>
      <c r="F839" s="44"/>
      <c r="G839" s="47"/>
      <c r="H839" s="24"/>
      <c r="I839" s="28"/>
      <c r="J839" s="28"/>
      <c r="K839" s="27"/>
      <c r="L839" s="47"/>
      <c r="M839" s="30" t="str">
        <f>IFERROR(__xludf.DUMMYFUNCTION("IF(J839="""","""",IF(A839=""SELL"",(I839-J839-K839/100)*H839*100, IF(A839=""BUY"",(J839-I839-K839/100)*H839*100, IF(regexmatch(A839,""Ass""),(J839-I839-K839/100)*H839*100, IF(A839=""SDI"",((J839-I839)*H839)-(K839), IF(A839="""",""""))))))"),"")</f>
        <v/>
      </c>
      <c r="N839" s="31" t="str">
        <f t="shared" si="1"/>
        <v/>
      </c>
      <c r="O839" s="32" t="str">
        <f t="shared" si="2"/>
        <v/>
      </c>
      <c r="P839" s="33" t="str">
        <f t="shared" si="3"/>
        <v/>
      </c>
      <c r="Q839" s="34" t="str">
        <f t="shared" si="4"/>
        <v/>
      </c>
      <c r="R839" s="39"/>
    </row>
    <row r="840">
      <c r="A840" s="40"/>
      <c r="B840" s="13"/>
      <c r="C840" s="13"/>
      <c r="D840" s="13"/>
      <c r="E840" s="13"/>
      <c r="F840" s="40"/>
      <c r="G840" s="46"/>
      <c r="H840" s="11"/>
      <c r="I840" s="16"/>
      <c r="J840" s="16"/>
      <c r="K840" s="15"/>
      <c r="L840" s="46"/>
      <c r="M840" s="18" t="str">
        <f>IFERROR(__xludf.DUMMYFUNCTION("IF(J840="""","""",IF(A840=""SELL"",(I840-J840-K840/100)*H840*100, IF(A840=""BUY"",(J840-I840-K840/100)*H840*100, IF(regexmatch(A840,""Ass""),(J840-I840-K840/100)*H840*100, IF(A840=""SDI"",((J840-I840)*H840)-(K840), IF(A840="""",""""))))))"),"")</f>
        <v/>
      </c>
      <c r="N840" s="19" t="str">
        <f t="shared" si="1"/>
        <v/>
      </c>
      <c r="O840" s="20" t="str">
        <f t="shared" si="2"/>
        <v/>
      </c>
      <c r="P840" s="21" t="str">
        <f t="shared" si="3"/>
        <v/>
      </c>
      <c r="Q840" s="22" t="str">
        <f t="shared" si="4"/>
        <v/>
      </c>
      <c r="R840" s="23"/>
    </row>
    <row r="841">
      <c r="A841" s="44"/>
      <c r="B841" s="43"/>
      <c r="C841" s="43"/>
      <c r="D841" s="43"/>
      <c r="E841" s="43"/>
      <c r="F841" s="44"/>
      <c r="G841" s="47"/>
      <c r="H841" s="24"/>
      <c r="I841" s="28"/>
      <c r="J841" s="28"/>
      <c r="K841" s="27"/>
      <c r="L841" s="47"/>
      <c r="M841" s="30" t="str">
        <f>IFERROR(__xludf.DUMMYFUNCTION("IF(J841="""","""",IF(A841=""SELL"",(I841-J841-K841/100)*H841*100, IF(A841=""BUY"",(J841-I841-K841/100)*H841*100, IF(regexmatch(A841,""Ass""),(J841-I841-K841/100)*H841*100, IF(A841=""SDI"",((J841-I841)*H841)-(K841), IF(A841="""",""""))))))"),"")</f>
        <v/>
      </c>
      <c r="N841" s="31" t="str">
        <f t="shared" si="1"/>
        <v/>
      </c>
      <c r="O841" s="32" t="str">
        <f t="shared" si="2"/>
        <v/>
      </c>
      <c r="P841" s="33" t="str">
        <f t="shared" si="3"/>
        <v/>
      </c>
      <c r="Q841" s="34" t="str">
        <f t="shared" si="4"/>
        <v/>
      </c>
      <c r="R841" s="39"/>
    </row>
    <row r="842">
      <c r="A842" s="40"/>
      <c r="B842" s="13"/>
      <c r="C842" s="13"/>
      <c r="D842" s="13"/>
      <c r="E842" s="13"/>
      <c r="F842" s="40"/>
      <c r="G842" s="46"/>
      <c r="H842" s="11"/>
      <c r="I842" s="16"/>
      <c r="J842" s="16"/>
      <c r="K842" s="15"/>
      <c r="L842" s="46"/>
      <c r="M842" s="18" t="str">
        <f>IFERROR(__xludf.DUMMYFUNCTION("IF(J842="""","""",IF(A842=""SELL"",(I842-J842-K842/100)*H842*100, IF(A842=""BUY"",(J842-I842-K842/100)*H842*100, IF(regexmatch(A842,""Ass""),(J842-I842-K842/100)*H842*100, IF(A842=""SDI"",((J842-I842)*H842)-(K842), IF(A842="""",""""))))))"),"")</f>
        <v/>
      </c>
      <c r="N842" s="19" t="str">
        <f t="shared" si="1"/>
        <v/>
      </c>
      <c r="O842" s="20" t="str">
        <f t="shared" si="2"/>
        <v/>
      </c>
      <c r="P842" s="21" t="str">
        <f t="shared" si="3"/>
        <v/>
      </c>
      <c r="Q842" s="22" t="str">
        <f t="shared" si="4"/>
        <v/>
      </c>
      <c r="R842" s="23"/>
    </row>
    <row r="843">
      <c r="A843" s="44"/>
      <c r="B843" s="43"/>
      <c r="C843" s="43"/>
      <c r="D843" s="43"/>
      <c r="E843" s="43"/>
      <c r="F843" s="44"/>
      <c r="G843" s="47"/>
      <c r="H843" s="24"/>
      <c r="I843" s="28"/>
      <c r="J843" s="28"/>
      <c r="K843" s="27"/>
      <c r="L843" s="47"/>
      <c r="M843" s="30" t="str">
        <f>IFERROR(__xludf.DUMMYFUNCTION("IF(J843="""","""",IF(A843=""SELL"",(I843-J843-K843/100)*H843*100, IF(A843=""BUY"",(J843-I843-K843/100)*H843*100, IF(regexmatch(A843,""Ass""),(J843-I843-K843/100)*H843*100, IF(A843=""SDI"",((J843-I843)*H843)-(K843), IF(A843="""",""""))))))"),"")</f>
        <v/>
      </c>
      <c r="N843" s="31" t="str">
        <f t="shared" si="1"/>
        <v/>
      </c>
      <c r="O843" s="32" t="str">
        <f t="shared" si="2"/>
        <v/>
      </c>
      <c r="P843" s="33" t="str">
        <f t="shared" si="3"/>
        <v/>
      </c>
      <c r="Q843" s="34" t="str">
        <f t="shared" si="4"/>
        <v/>
      </c>
      <c r="R843" s="39"/>
    </row>
    <row r="844">
      <c r="A844" s="40"/>
      <c r="B844" s="13"/>
      <c r="C844" s="13"/>
      <c r="D844" s="13"/>
      <c r="E844" s="13"/>
      <c r="F844" s="40"/>
      <c r="G844" s="46"/>
      <c r="H844" s="11"/>
      <c r="I844" s="16"/>
      <c r="J844" s="16"/>
      <c r="K844" s="15"/>
      <c r="L844" s="46"/>
      <c r="M844" s="18" t="str">
        <f>IFERROR(__xludf.DUMMYFUNCTION("IF(J844="""","""",IF(A844=""SELL"",(I844-J844-K844/100)*H844*100, IF(A844=""BUY"",(J844-I844-K844/100)*H844*100, IF(regexmatch(A844,""Ass""),(J844-I844-K844/100)*H844*100, IF(A844=""SDI"",((J844-I844)*H844)-(K844), IF(A844="""",""""))))))"),"")</f>
        <v/>
      </c>
      <c r="N844" s="19" t="str">
        <f t="shared" si="1"/>
        <v/>
      </c>
      <c r="O844" s="20" t="str">
        <f t="shared" si="2"/>
        <v/>
      </c>
      <c r="P844" s="21" t="str">
        <f t="shared" si="3"/>
        <v/>
      </c>
      <c r="Q844" s="22" t="str">
        <f t="shared" si="4"/>
        <v/>
      </c>
      <c r="R844" s="23"/>
    </row>
    <row r="845">
      <c r="A845" s="44"/>
      <c r="B845" s="43"/>
      <c r="C845" s="43"/>
      <c r="D845" s="43"/>
      <c r="E845" s="43"/>
      <c r="F845" s="44"/>
      <c r="G845" s="47"/>
      <c r="H845" s="24"/>
      <c r="I845" s="28"/>
      <c r="J845" s="28"/>
      <c r="K845" s="27"/>
      <c r="L845" s="47"/>
      <c r="M845" s="30" t="str">
        <f>IFERROR(__xludf.DUMMYFUNCTION("IF(J845="""","""",IF(A845=""SELL"",(I845-J845-K845/100)*H845*100, IF(A845=""BUY"",(J845-I845-K845/100)*H845*100, IF(regexmatch(A845,""Ass""),(J845-I845-K845/100)*H845*100, IF(A845=""SDI"",((J845-I845)*H845)-(K845), IF(A845="""",""""))))))"),"")</f>
        <v/>
      </c>
      <c r="N845" s="31" t="str">
        <f t="shared" si="1"/>
        <v/>
      </c>
      <c r="O845" s="32" t="str">
        <f t="shared" si="2"/>
        <v/>
      </c>
      <c r="P845" s="33" t="str">
        <f t="shared" si="3"/>
        <v/>
      </c>
      <c r="Q845" s="34" t="str">
        <f t="shared" si="4"/>
        <v/>
      </c>
      <c r="R845" s="39"/>
    </row>
    <row r="846">
      <c r="A846" s="40"/>
      <c r="B846" s="13"/>
      <c r="C846" s="13"/>
      <c r="D846" s="13"/>
      <c r="E846" s="13"/>
      <c r="F846" s="40"/>
      <c r="G846" s="46"/>
      <c r="H846" s="11"/>
      <c r="I846" s="16"/>
      <c r="J846" s="16"/>
      <c r="K846" s="15"/>
      <c r="L846" s="46"/>
      <c r="M846" s="18" t="str">
        <f>IFERROR(__xludf.DUMMYFUNCTION("IF(J846="""","""",IF(A846=""SELL"",(I846-J846-K846/100)*H846*100, IF(A846=""BUY"",(J846-I846-K846/100)*H846*100, IF(regexmatch(A846,""Ass""),(J846-I846-K846/100)*H846*100, IF(A846=""SDI"",((J846-I846)*H846)-(K846), IF(A846="""",""""))))))"),"")</f>
        <v/>
      </c>
      <c r="N846" s="19" t="str">
        <f t="shared" si="1"/>
        <v/>
      </c>
      <c r="O846" s="20" t="str">
        <f t="shared" si="2"/>
        <v/>
      </c>
      <c r="P846" s="21" t="str">
        <f t="shared" si="3"/>
        <v/>
      </c>
      <c r="Q846" s="22" t="str">
        <f t="shared" si="4"/>
        <v/>
      </c>
      <c r="R846" s="23"/>
    </row>
    <row r="847">
      <c r="A847" s="44"/>
      <c r="B847" s="43"/>
      <c r="C847" s="43"/>
      <c r="D847" s="43"/>
      <c r="E847" s="43"/>
      <c r="F847" s="44"/>
      <c r="G847" s="47"/>
      <c r="H847" s="24"/>
      <c r="I847" s="28"/>
      <c r="J847" s="28"/>
      <c r="K847" s="27"/>
      <c r="L847" s="47"/>
      <c r="M847" s="30" t="str">
        <f>IFERROR(__xludf.DUMMYFUNCTION("IF(J847="""","""",IF(A847=""SELL"",(I847-J847-K847/100)*H847*100, IF(A847=""BUY"",(J847-I847-K847/100)*H847*100, IF(regexmatch(A847,""Ass""),(J847-I847-K847/100)*H847*100, IF(A847=""SDI"",((J847-I847)*H847)-(K847), IF(A847="""",""""))))))"),"")</f>
        <v/>
      </c>
      <c r="N847" s="31" t="str">
        <f t="shared" si="1"/>
        <v/>
      </c>
      <c r="O847" s="32" t="str">
        <f t="shared" si="2"/>
        <v/>
      </c>
      <c r="P847" s="33" t="str">
        <f t="shared" si="3"/>
        <v/>
      </c>
      <c r="Q847" s="34" t="str">
        <f t="shared" si="4"/>
        <v/>
      </c>
      <c r="R847" s="39"/>
    </row>
    <row r="848">
      <c r="A848" s="40"/>
      <c r="B848" s="13"/>
      <c r="C848" s="13"/>
      <c r="D848" s="13"/>
      <c r="E848" s="13"/>
      <c r="F848" s="40"/>
      <c r="G848" s="46"/>
      <c r="H848" s="11"/>
      <c r="I848" s="16"/>
      <c r="J848" s="16"/>
      <c r="K848" s="15"/>
      <c r="L848" s="46"/>
      <c r="M848" s="18" t="str">
        <f>IFERROR(__xludf.DUMMYFUNCTION("IF(J848="""","""",IF(A848=""SELL"",(I848-J848-K848/100)*H848*100, IF(A848=""BUY"",(J848-I848-K848/100)*H848*100, IF(regexmatch(A848,""Ass""),(J848-I848-K848/100)*H848*100, IF(A848=""SDI"",((J848-I848)*H848)-(K848), IF(A848="""",""""))))))"),"")</f>
        <v/>
      </c>
      <c r="N848" s="19" t="str">
        <f t="shared" si="1"/>
        <v/>
      </c>
      <c r="O848" s="20" t="str">
        <f t="shared" si="2"/>
        <v/>
      </c>
      <c r="P848" s="21" t="str">
        <f t="shared" si="3"/>
        <v/>
      </c>
      <c r="Q848" s="22" t="str">
        <f t="shared" si="4"/>
        <v/>
      </c>
      <c r="R848" s="23"/>
    </row>
    <row r="849">
      <c r="A849" s="44"/>
      <c r="B849" s="43"/>
      <c r="C849" s="43"/>
      <c r="D849" s="43"/>
      <c r="E849" s="43"/>
      <c r="F849" s="44"/>
      <c r="G849" s="47"/>
      <c r="H849" s="24"/>
      <c r="I849" s="28"/>
      <c r="J849" s="28"/>
      <c r="K849" s="27"/>
      <c r="L849" s="47"/>
      <c r="M849" s="30" t="str">
        <f>IFERROR(__xludf.DUMMYFUNCTION("IF(J849="""","""",IF(A849=""SELL"",(I849-J849-K849/100)*H849*100, IF(A849=""BUY"",(J849-I849-K849/100)*H849*100, IF(regexmatch(A849,""Ass""),(J849-I849-K849/100)*H849*100, IF(A849=""SDI"",((J849-I849)*H849)-(K849), IF(A849="""",""""))))))"),"")</f>
        <v/>
      </c>
      <c r="N849" s="31" t="str">
        <f t="shared" si="1"/>
        <v/>
      </c>
      <c r="O849" s="32" t="str">
        <f t="shared" si="2"/>
        <v/>
      </c>
      <c r="P849" s="33" t="str">
        <f t="shared" si="3"/>
        <v/>
      </c>
      <c r="Q849" s="34" t="str">
        <f t="shared" si="4"/>
        <v/>
      </c>
      <c r="R849" s="39"/>
    </row>
    <row r="850">
      <c r="A850" s="40"/>
      <c r="B850" s="13"/>
      <c r="C850" s="13"/>
      <c r="D850" s="13"/>
      <c r="E850" s="13"/>
      <c r="F850" s="40"/>
      <c r="G850" s="46"/>
      <c r="H850" s="11"/>
      <c r="I850" s="16"/>
      <c r="J850" s="16"/>
      <c r="K850" s="15"/>
      <c r="L850" s="46"/>
      <c r="M850" s="18" t="str">
        <f>IFERROR(__xludf.DUMMYFUNCTION("IF(J850="""","""",IF(A850=""SELL"",(I850-J850-K850/100)*H850*100, IF(A850=""BUY"",(J850-I850-K850/100)*H850*100, IF(regexmatch(A850,""Ass""),(J850-I850-K850/100)*H850*100, IF(A850=""SDI"",((J850-I850)*H850)-(K850), IF(A850="""",""""))))))"),"")</f>
        <v/>
      </c>
      <c r="N850" s="19" t="str">
        <f t="shared" si="1"/>
        <v/>
      </c>
      <c r="O850" s="20" t="str">
        <f t="shared" si="2"/>
        <v/>
      </c>
      <c r="P850" s="21" t="str">
        <f t="shared" si="3"/>
        <v/>
      </c>
      <c r="Q850" s="22" t="str">
        <f t="shared" si="4"/>
        <v/>
      </c>
      <c r="R850" s="23"/>
    </row>
    <row r="851">
      <c r="A851" s="44"/>
      <c r="B851" s="43"/>
      <c r="C851" s="43"/>
      <c r="D851" s="43"/>
      <c r="E851" s="43"/>
      <c r="F851" s="44"/>
      <c r="G851" s="47"/>
      <c r="H851" s="24"/>
      <c r="I851" s="28"/>
      <c r="J851" s="28"/>
      <c r="K851" s="27"/>
      <c r="L851" s="47"/>
      <c r="M851" s="30" t="str">
        <f>IFERROR(__xludf.DUMMYFUNCTION("IF(J851="""","""",IF(A851=""SELL"",(I851-J851-K851/100)*H851*100, IF(A851=""BUY"",(J851-I851-K851/100)*H851*100, IF(regexmatch(A851,""Ass""),(J851-I851-K851/100)*H851*100, IF(A851=""SDI"",((J851-I851)*H851)-(K851), IF(A851="""",""""))))))"),"")</f>
        <v/>
      </c>
      <c r="N851" s="31" t="str">
        <f t="shared" si="1"/>
        <v/>
      </c>
      <c r="O851" s="32" t="str">
        <f t="shared" si="2"/>
        <v/>
      </c>
      <c r="P851" s="33" t="str">
        <f t="shared" si="3"/>
        <v/>
      </c>
      <c r="Q851" s="34" t="str">
        <f t="shared" si="4"/>
        <v/>
      </c>
      <c r="R851" s="39"/>
    </row>
    <row r="852">
      <c r="A852" s="40"/>
      <c r="B852" s="13"/>
      <c r="C852" s="13"/>
      <c r="D852" s="13"/>
      <c r="E852" s="13"/>
      <c r="F852" s="40"/>
      <c r="G852" s="46"/>
      <c r="H852" s="11"/>
      <c r="I852" s="16"/>
      <c r="J852" s="16"/>
      <c r="K852" s="15"/>
      <c r="L852" s="46"/>
      <c r="M852" s="18" t="str">
        <f>IFERROR(__xludf.DUMMYFUNCTION("IF(J852="""","""",IF(A852=""SELL"",(I852-J852-K852/100)*H852*100, IF(A852=""BUY"",(J852-I852-K852/100)*H852*100, IF(regexmatch(A852,""Ass""),(J852-I852-K852/100)*H852*100, IF(A852=""SDI"",((J852-I852)*H852)-(K852), IF(A852="""",""""))))))"),"")</f>
        <v/>
      </c>
      <c r="N852" s="19" t="str">
        <f t="shared" si="1"/>
        <v/>
      </c>
      <c r="O852" s="20" t="str">
        <f t="shared" si="2"/>
        <v/>
      </c>
      <c r="P852" s="21" t="str">
        <f t="shared" si="3"/>
        <v/>
      </c>
      <c r="Q852" s="22" t="str">
        <f t="shared" si="4"/>
        <v/>
      </c>
      <c r="R852" s="23"/>
    </row>
    <row r="853">
      <c r="A853" s="44"/>
      <c r="B853" s="43"/>
      <c r="C853" s="43"/>
      <c r="D853" s="43"/>
      <c r="E853" s="43"/>
      <c r="F853" s="44"/>
      <c r="G853" s="47"/>
      <c r="H853" s="24"/>
      <c r="I853" s="28"/>
      <c r="J853" s="28"/>
      <c r="K853" s="27"/>
      <c r="L853" s="47"/>
      <c r="M853" s="30" t="str">
        <f>IFERROR(__xludf.DUMMYFUNCTION("IF(J853="""","""",IF(A853=""SELL"",(I853-J853-K853/100)*H853*100, IF(A853=""BUY"",(J853-I853-K853/100)*H853*100, IF(regexmatch(A853,""Ass""),(J853-I853-K853/100)*H853*100, IF(A853=""SDI"",((J853-I853)*H853)-(K853), IF(A853="""",""""))))))"),"")</f>
        <v/>
      </c>
      <c r="N853" s="31" t="str">
        <f t="shared" si="1"/>
        <v/>
      </c>
      <c r="O853" s="32" t="str">
        <f t="shared" si="2"/>
        <v/>
      </c>
      <c r="P853" s="33" t="str">
        <f t="shared" si="3"/>
        <v/>
      </c>
      <c r="Q853" s="34" t="str">
        <f t="shared" si="4"/>
        <v/>
      </c>
      <c r="R853" s="39"/>
    </row>
    <row r="854">
      <c r="A854" s="40"/>
      <c r="B854" s="13"/>
      <c r="C854" s="13"/>
      <c r="D854" s="13"/>
      <c r="E854" s="13"/>
      <c r="F854" s="40"/>
      <c r="G854" s="46"/>
      <c r="H854" s="11"/>
      <c r="I854" s="16"/>
      <c r="J854" s="16"/>
      <c r="K854" s="15"/>
      <c r="L854" s="46"/>
      <c r="M854" s="18" t="str">
        <f>IFERROR(__xludf.DUMMYFUNCTION("IF(J854="""","""",IF(A854=""SELL"",(I854-J854-K854/100)*H854*100, IF(A854=""BUY"",(J854-I854-K854/100)*H854*100, IF(regexmatch(A854,""Ass""),(J854-I854-K854/100)*H854*100, IF(A854=""SDI"",((J854-I854)*H854)-(K854), IF(A854="""",""""))))))"),"")</f>
        <v/>
      </c>
      <c r="N854" s="19" t="str">
        <f t="shared" si="1"/>
        <v/>
      </c>
      <c r="O854" s="20" t="str">
        <f t="shared" si="2"/>
        <v/>
      </c>
      <c r="P854" s="21" t="str">
        <f t="shared" si="3"/>
        <v/>
      </c>
      <c r="Q854" s="22" t="str">
        <f t="shared" si="4"/>
        <v/>
      </c>
      <c r="R854" s="23"/>
    </row>
    <row r="855">
      <c r="A855" s="44"/>
      <c r="B855" s="43"/>
      <c r="C855" s="43"/>
      <c r="D855" s="43"/>
      <c r="E855" s="43"/>
      <c r="F855" s="44"/>
      <c r="G855" s="47"/>
      <c r="H855" s="24"/>
      <c r="I855" s="28"/>
      <c r="J855" s="28"/>
      <c r="K855" s="27"/>
      <c r="L855" s="47"/>
      <c r="M855" s="30" t="str">
        <f>IFERROR(__xludf.DUMMYFUNCTION("IF(J855="""","""",IF(A855=""SELL"",(I855-J855-K855/100)*H855*100, IF(A855=""BUY"",(J855-I855-K855/100)*H855*100, IF(regexmatch(A855,""Ass""),(J855-I855-K855/100)*H855*100, IF(A855=""SDI"",((J855-I855)*H855)-(K855), IF(A855="""",""""))))))"),"")</f>
        <v/>
      </c>
      <c r="N855" s="31" t="str">
        <f t="shared" si="1"/>
        <v/>
      </c>
      <c r="O855" s="32" t="str">
        <f t="shared" si="2"/>
        <v/>
      </c>
      <c r="P855" s="33" t="str">
        <f t="shared" si="3"/>
        <v/>
      </c>
      <c r="Q855" s="34" t="str">
        <f t="shared" si="4"/>
        <v/>
      </c>
      <c r="R855" s="39"/>
    </row>
    <row r="856">
      <c r="A856" s="40"/>
      <c r="B856" s="13"/>
      <c r="C856" s="13"/>
      <c r="D856" s="13"/>
      <c r="E856" s="13"/>
      <c r="F856" s="40"/>
      <c r="G856" s="46"/>
      <c r="H856" s="11"/>
      <c r="I856" s="16"/>
      <c r="J856" s="16"/>
      <c r="K856" s="15"/>
      <c r="L856" s="46"/>
      <c r="M856" s="18" t="str">
        <f>IFERROR(__xludf.DUMMYFUNCTION("IF(J856="""","""",IF(A856=""SELL"",(I856-J856-K856/100)*H856*100, IF(A856=""BUY"",(J856-I856-K856/100)*H856*100, IF(regexmatch(A856,""Ass""),(J856-I856-K856/100)*H856*100, IF(A856=""SDI"",((J856-I856)*H856)-(K856), IF(A856="""",""""))))))"),"")</f>
        <v/>
      </c>
      <c r="N856" s="19" t="str">
        <f t="shared" si="1"/>
        <v/>
      </c>
      <c r="O856" s="20" t="str">
        <f t="shared" si="2"/>
        <v/>
      </c>
      <c r="P856" s="21" t="str">
        <f t="shared" si="3"/>
        <v/>
      </c>
      <c r="Q856" s="22" t="str">
        <f t="shared" si="4"/>
        <v/>
      </c>
      <c r="R856" s="23"/>
    </row>
    <row r="857">
      <c r="A857" s="44"/>
      <c r="B857" s="43"/>
      <c r="C857" s="43"/>
      <c r="D857" s="43"/>
      <c r="E857" s="43"/>
      <c r="F857" s="44"/>
      <c r="G857" s="47"/>
      <c r="H857" s="24"/>
      <c r="I857" s="28"/>
      <c r="J857" s="28"/>
      <c r="K857" s="27"/>
      <c r="L857" s="47"/>
      <c r="M857" s="30" t="str">
        <f>IFERROR(__xludf.DUMMYFUNCTION("IF(J857="""","""",IF(A857=""SELL"",(I857-J857-K857/100)*H857*100, IF(A857=""BUY"",(J857-I857-K857/100)*H857*100, IF(regexmatch(A857,""Ass""),(J857-I857-K857/100)*H857*100, IF(A857=""SDI"",((J857-I857)*H857)-(K857), IF(A857="""",""""))))))"),"")</f>
        <v/>
      </c>
      <c r="N857" s="31" t="str">
        <f t="shared" si="1"/>
        <v/>
      </c>
      <c r="O857" s="32" t="str">
        <f t="shared" si="2"/>
        <v/>
      </c>
      <c r="P857" s="33" t="str">
        <f t="shared" si="3"/>
        <v/>
      </c>
      <c r="Q857" s="34" t="str">
        <f t="shared" si="4"/>
        <v/>
      </c>
      <c r="R857" s="39"/>
    </row>
    <row r="858">
      <c r="A858" s="40"/>
      <c r="B858" s="13"/>
      <c r="C858" s="13"/>
      <c r="D858" s="13"/>
      <c r="E858" s="13"/>
      <c r="F858" s="40"/>
      <c r="G858" s="46"/>
      <c r="H858" s="11"/>
      <c r="I858" s="16"/>
      <c r="J858" s="16"/>
      <c r="K858" s="15"/>
      <c r="L858" s="46"/>
      <c r="M858" s="18" t="str">
        <f>IFERROR(__xludf.DUMMYFUNCTION("IF(J858="""","""",IF(A858=""SELL"",(I858-J858-K858/100)*H858*100, IF(A858=""BUY"",(J858-I858-K858/100)*H858*100, IF(regexmatch(A858,""Ass""),(J858-I858-K858/100)*H858*100, IF(A858=""SDI"",((J858-I858)*H858)-(K858), IF(A858="""",""""))))))"),"")</f>
        <v/>
      </c>
      <c r="N858" s="19" t="str">
        <f t="shared" si="1"/>
        <v/>
      </c>
      <c r="O858" s="20" t="str">
        <f t="shared" si="2"/>
        <v/>
      </c>
      <c r="P858" s="21" t="str">
        <f t="shared" si="3"/>
        <v/>
      </c>
      <c r="Q858" s="22" t="str">
        <f t="shared" si="4"/>
        <v/>
      </c>
      <c r="R858" s="23"/>
    </row>
    <row r="859">
      <c r="A859" s="44"/>
      <c r="B859" s="43"/>
      <c r="C859" s="43"/>
      <c r="D859" s="43"/>
      <c r="E859" s="43"/>
      <c r="F859" s="44"/>
      <c r="G859" s="47"/>
      <c r="H859" s="24"/>
      <c r="I859" s="28"/>
      <c r="J859" s="28"/>
      <c r="K859" s="27"/>
      <c r="L859" s="47"/>
      <c r="M859" s="30" t="str">
        <f>IFERROR(__xludf.DUMMYFUNCTION("IF(J859="""","""",IF(A859=""SELL"",(I859-J859-K859/100)*H859*100, IF(A859=""BUY"",(J859-I859-K859/100)*H859*100, IF(regexmatch(A859,""Ass""),(J859-I859-K859/100)*H859*100, IF(A859=""SDI"",((J859-I859)*H859)-(K859), IF(A859="""",""""))))))"),"")</f>
        <v/>
      </c>
      <c r="N859" s="31" t="str">
        <f t="shared" si="1"/>
        <v/>
      </c>
      <c r="O859" s="32" t="str">
        <f t="shared" si="2"/>
        <v/>
      </c>
      <c r="P859" s="33" t="str">
        <f t="shared" si="3"/>
        <v/>
      </c>
      <c r="Q859" s="34" t="str">
        <f t="shared" si="4"/>
        <v/>
      </c>
      <c r="R859" s="39"/>
    </row>
    <row r="860">
      <c r="A860" s="40"/>
      <c r="B860" s="13"/>
      <c r="C860" s="13"/>
      <c r="D860" s="13"/>
      <c r="E860" s="13"/>
      <c r="F860" s="40"/>
      <c r="G860" s="46"/>
      <c r="H860" s="11"/>
      <c r="I860" s="16"/>
      <c r="J860" s="16"/>
      <c r="K860" s="15"/>
      <c r="L860" s="46"/>
      <c r="M860" s="18" t="str">
        <f>IFERROR(__xludf.DUMMYFUNCTION("IF(J860="""","""",IF(A860=""SELL"",(I860-J860-K860/100)*H860*100, IF(A860=""BUY"",(J860-I860-K860/100)*H860*100, IF(regexmatch(A860,""Ass""),(J860-I860-K860/100)*H860*100, IF(A860=""SDI"",((J860-I860)*H860)-(K860), IF(A860="""",""""))))))"),"")</f>
        <v/>
      </c>
      <c r="N860" s="19" t="str">
        <f t="shared" si="1"/>
        <v/>
      </c>
      <c r="O860" s="20" t="str">
        <f t="shared" si="2"/>
        <v/>
      </c>
      <c r="P860" s="21" t="str">
        <f t="shared" si="3"/>
        <v/>
      </c>
      <c r="Q860" s="22" t="str">
        <f t="shared" si="4"/>
        <v/>
      </c>
      <c r="R860" s="23"/>
    </row>
    <row r="861">
      <c r="A861" s="44"/>
      <c r="B861" s="43"/>
      <c r="C861" s="43"/>
      <c r="D861" s="43"/>
      <c r="E861" s="43"/>
      <c r="F861" s="44"/>
      <c r="G861" s="47"/>
      <c r="H861" s="24"/>
      <c r="I861" s="28"/>
      <c r="J861" s="28"/>
      <c r="K861" s="27"/>
      <c r="L861" s="47"/>
      <c r="M861" s="30" t="str">
        <f>IFERROR(__xludf.DUMMYFUNCTION("IF(J861="""","""",IF(A861=""SELL"",(I861-J861-K861/100)*H861*100, IF(A861=""BUY"",(J861-I861-K861/100)*H861*100, IF(regexmatch(A861,""Ass""),(J861-I861-K861/100)*H861*100, IF(A861=""SDI"",((J861-I861)*H861)-(K861), IF(A861="""",""""))))))"),"")</f>
        <v/>
      </c>
      <c r="N861" s="31" t="str">
        <f t="shared" si="1"/>
        <v/>
      </c>
      <c r="O861" s="32" t="str">
        <f t="shared" si="2"/>
        <v/>
      </c>
      <c r="P861" s="33" t="str">
        <f t="shared" si="3"/>
        <v/>
      </c>
      <c r="Q861" s="34" t="str">
        <f t="shared" si="4"/>
        <v/>
      </c>
      <c r="R861" s="39"/>
    </row>
    <row r="862">
      <c r="A862" s="40"/>
      <c r="B862" s="13"/>
      <c r="C862" s="13"/>
      <c r="D862" s="13"/>
      <c r="E862" s="13"/>
      <c r="F862" s="40"/>
      <c r="G862" s="46"/>
      <c r="H862" s="11"/>
      <c r="I862" s="16"/>
      <c r="J862" s="16"/>
      <c r="K862" s="15"/>
      <c r="L862" s="46"/>
      <c r="M862" s="18" t="str">
        <f>IFERROR(__xludf.DUMMYFUNCTION("IF(J862="""","""",IF(A862=""SELL"",(I862-J862-K862/100)*H862*100, IF(A862=""BUY"",(J862-I862-K862/100)*H862*100, IF(regexmatch(A862,""Ass""),(J862-I862-K862/100)*H862*100, IF(A862=""SDI"",((J862-I862)*H862)-(K862), IF(A862="""",""""))))))"),"")</f>
        <v/>
      </c>
      <c r="N862" s="19" t="str">
        <f t="shared" si="1"/>
        <v/>
      </c>
      <c r="O862" s="20" t="str">
        <f t="shared" si="2"/>
        <v/>
      </c>
      <c r="P862" s="21" t="str">
        <f t="shared" si="3"/>
        <v/>
      </c>
      <c r="Q862" s="22" t="str">
        <f t="shared" si="4"/>
        <v/>
      </c>
      <c r="R862" s="23"/>
    </row>
    <row r="863">
      <c r="A863" s="44"/>
      <c r="B863" s="43"/>
      <c r="C863" s="43"/>
      <c r="D863" s="43"/>
      <c r="E863" s="43"/>
      <c r="F863" s="44"/>
      <c r="G863" s="47"/>
      <c r="H863" s="24"/>
      <c r="I863" s="28"/>
      <c r="J863" s="28"/>
      <c r="K863" s="27"/>
      <c r="L863" s="47"/>
      <c r="M863" s="30" t="str">
        <f>IFERROR(__xludf.DUMMYFUNCTION("IF(J863="""","""",IF(A863=""SELL"",(I863-J863-K863/100)*H863*100, IF(A863=""BUY"",(J863-I863-K863/100)*H863*100, IF(regexmatch(A863,""Ass""),(J863-I863-K863/100)*H863*100, IF(A863=""SDI"",((J863-I863)*H863)-(K863), IF(A863="""",""""))))))"),"")</f>
        <v/>
      </c>
      <c r="N863" s="31" t="str">
        <f t="shared" si="1"/>
        <v/>
      </c>
      <c r="O863" s="32" t="str">
        <f t="shared" si="2"/>
        <v/>
      </c>
      <c r="P863" s="33" t="str">
        <f t="shared" si="3"/>
        <v/>
      </c>
      <c r="Q863" s="34" t="str">
        <f t="shared" si="4"/>
        <v/>
      </c>
      <c r="R863" s="39"/>
    </row>
    <row r="864">
      <c r="A864" s="40"/>
      <c r="B864" s="13"/>
      <c r="C864" s="13"/>
      <c r="D864" s="13"/>
      <c r="E864" s="13"/>
      <c r="F864" s="40"/>
      <c r="G864" s="46"/>
      <c r="H864" s="11"/>
      <c r="I864" s="16"/>
      <c r="J864" s="16"/>
      <c r="K864" s="15"/>
      <c r="L864" s="46"/>
      <c r="M864" s="18" t="str">
        <f>IFERROR(__xludf.DUMMYFUNCTION("IF(J864="""","""",IF(A864=""SELL"",(I864-J864-K864/100)*H864*100, IF(A864=""BUY"",(J864-I864-K864/100)*H864*100, IF(regexmatch(A864,""Ass""),(J864-I864-K864/100)*H864*100, IF(A864=""SDI"",((J864-I864)*H864)-(K864), IF(A864="""",""""))))))"),"")</f>
        <v/>
      </c>
      <c r="N864" s="19" t="str">
        <f t="shared" si="1"/>
        <v/>
      </c>
      <c r="O864" s="20" t="str">
        <f t="shared" si="2"/>
        <v/>
      </c>
      <c r="P864" s="21" t="str">
        <f t="shared" si="3"/>
        <v/>
      </c>
      <c r="Q864" s="22" t="str">
        <f t="shared" si="4"/>
        <v/>
      </c>
      <c r="R864" s="23"/>
    </row>
    <row r="865">
      <c r="A865" s="44"/>
      <c r="B865" s="43"/>
      <c r="C865" s="43"/>
      <c r="D865" s="43"/>
      <c r="E865" s="43"/>
      <c r="F865" s="44"/>
      <c r="G865" s="47"/>
      <c r="H865" s="24"/>
      <c r="I865" s="28"/>
      <c r="J865" s="28"/>
      <c r="K865" s="27"/>
      <c r="L865" s="47"/>
      <c r="M865" s="30" t="str">
        <f>IFERROR(__xludf.DUMMYFUNCTION("IF(J865="""","""",IF(A865=""SELL"",(I865-J865-K865/100)*H865*100, IF(A865=""BUY"",(J865-I865-K865/100)*H865*100, IF(regexmatch(A865,""Ass""),(J865-I865-K865/100)*H865*100, IF(A865=""SDI"",((J865-I865)*H865)-(K865), IF(A865="""",""""))))))"),"")</f>
        <v/>
      </c>
      <c r="N865" s="31" t="str">
        <f t="shared" si="1"/>
        <v/>
      </c>
      <c r="O865" s="32" t="str">
        <f t="shared" si="2"/>
        <v/>
      </c>
      <c r="P865" s="33" t="str">
        <f t="shared" si="3"/>
        <v/>
      </c>
      <c r="Q865" s="34" t="str">
        <f t="shared" si="4"/>
        <v/>
      </c>
      <c r="R865" s="39"/>
    </row>
    <row r="866">
      <c r="A866" s="40"/>
      <c r="B866" s="13"/>
      <c r="C866" s="13"/>
      <c r="D866" s="13"/>
      <c r="E866" s="13"/>
      <c r="F866" s="40"/>
      <c r="G866" s="46"/>
      <c r="H866" s="11"/>
      <c r="I866" s="16"/>
      <c r="J866" s="16"/>
      <c r="K866" s="15"/>
      <c r="L866" s="46"/>
      <c r="M866" s="18" t="str">
        <f>IFERROR(__xludf.DUMMYFUNCTION("IF(J866="""","""",IF(A866=""SELL"",(I866-J866-K866/100)*H866*100, IF(A866=""BUY"",(J866-I866-K866/100)*H866*100, IF(regexmatch(A866,""Ass""),(J866-I866-K866/100)*H866*100, IF(A866=""SDI"",((J866-I866)*H866)-(K866), IF(A866="""",""""))))))"),"")</f>
        <v/>
      </c>
      <c r="N866" s="19" t="str">
        <f t="shared" si="1"/>
        <v/>
      </c>
      <c r="O866" s="20" t="str">
        <f t="shared" si="2"/>
        <v/>
      </c>
      <c r="P866" s="21" t="str">
        <f t="shared" si="3"/>
        <v/>
      </c>
      <c r="Q866" s="22" t="str">
        <f t="shared" si="4"/>
        <v/>
      </c>
      <c r="R866" s="23"/>
    </row>
    <row r="867">
      <c r="A867" s="44"/>
      <c r="B867" s="43"/>
      <c r="C867" s="43"/>
      <c r="D867" s="43"/>
      <c r="E867" s="43"/>
      <c r="F867" s="44"/>
      <c r="G867" s="47"/>
      <c r="H867" s="24"/>
      <c r="I867" s="28"/>
      <c r="J867" s="28"/>
      <c r="K867" s="27"/>
      <c r="L867" s="47"/>
      <c r="M867" s="30" t="str">
        <f>IFERROR(__xludf.DUMMYFUNCTION("IF(J867="""","""",IF(A867=""SELL"",(I867-J867-K867/100)*H867*100, IF(A867=""BUY"",(J867-I867-K867/100)*H867*100, IF(regexmatch(A867,""Ass""),(J867-I867-K867/100)*H867*100, IF(A867=""SDI"",((J867-I867)*H867)-(K867), IF(A867="""",""""))))))"),"")</f>
        <v/>
      </c>
      <c r="N867" s="31" t="str">
        <f t="shared" si="1"/>
        <v/>
      </c>
      <c r="O867" s="32" t="str">
        <f t="shared" si="2"/>
        <v/>
      </c>
      <c r="P867" s="33" t="str">
        <f t="shared" si="3"/>
        <v/>
      </c>
      <c r="Q867" s="34" t="str">
        <f t="shared" si="4"/>
        <v/>
      </c>
      <c r="R867" s="39"/>
    </row>
    <row r="868">
      <c r="A868" s="40"/>
      <c r="B868" s="13"/>
      <c r="C868" s="13"/>
      <c r="D868" s="13"/>
      <c r="E868" s="13"/>
      <c r="F868" s="40"/>
      <c r="G868" s="46"/>
      <c r="H868" s="11"/>
      <c r="I868" s="16"/>
      <c r="J868" s="16"/>
      <c r="K868" s="15"/>
      <c r="L868" s="46"/>
      <c r="M868" s="18" t="str">
        <f>IFERROR(__xludf.DUMMYFUNCTION("IF(J868="""","""",IF(A868=""SELL"",(I868-J868-K868/100)*H868*100, IF(A868=""BUY"",(J868-I868-K868/100)*H868*100, IF(regexmatch(A868,""Ass""),(J868-I868-K868/100)*H868*100, IF(A868=""SDI"",((J868-I868)*H868)-(K868), IF(A868="""",""""))))))"),"")</f>
        <v/>
      </c>
      <c r="N868" s="19" t="str">
        <f t="shared" si="1"/>
        <v/>
      </c>
      <c r="O868" s="20" t="str">
        <f t="shared" si="2"/>
        <v/>
      </c>
      <c r="P868" s="21" t="str">
        <f t="shared" si="3"/>
        <v/>
      </c>
      <c r="Q868" s="22" t="str">
        <f t="shared" si="4"/>
        <v/>
      </c>
      <c r="R868" s="23"/>
    </row>
    <row r="869">
      <c r="A869" s="44"/>
      <c r="B869" s="43"/>
      <c r="C869" s="43"/>
      <c r="D869" s="43"/>
      <c r="E869" s="43"/>
      <c r="F869" s="44"/>
      <c r="G869" s="47"/>
      <c r="H869" s="24"/>
      <c r="I869" s="28"/>
      <c r="J869" s="28"/>
      <c r="K869" s="27"/>
      <c r="L869" s="47"/>
      <c r="M869" s="30" t="str">
        <f>IFERROR(__xludf.DUMMYFUNCTION("IF(J869="""","""",IF(A869=""SELL"",(I869-J869-K869/100)*H869*100, IF(A869=""BUY"",(J869-I869-K869/100)*H869*100, IF(regexmatch(A869,""Ass""),(J869-I869-K869/100)*H869*100, IF(A869=""SDI"",((J869-I869)*H869)-(K869), IF(A869="""",""""))))))"),"")</f>
        <v/>
      </c>
      <c r="N869" s="31" t="str">
        <f t="shared" si="1"/>
        <v/>
      </c>
      <c r="O869" s="32" t="str">
        <f t="shared" si="2"/>
        <v/>
      </c>
      <c r="P869" s="33" t="str">
        <f t="shared" si="3"/>
        <v/>
      </c>
      <c r="Q869" s="34" t="str">
        <f t="shared" si="4"/>
        <v/>
      </c>
      <c r="R869" s="39"/>
    </row>
    <row r="870">
      <c r="A870" s="40"/>
      <c r="B870" s="13"/>
      <c r="C870" s="13"/>
      <c r="D870" s="13"/>
      <c r="E870" s="13"/>
      <c r="F870" s="40"/>
      <c r="G870" s="46"/>
      <c r="H870" s="11"/>
      <c r="I870" s="16"/>
      <c r="J870" s="16"/>
      <c r="K870" s="15"/>
      <c r="L870" s="46"/>
      <c r="M870" s="18" t="str">
        <f>IFERROR(__xludf.DUMMYFUNCTION("IF(J870="""","""",IF(A870=""SELL"",(I870-J870-K870/100)*H870*100, IF(A870=""BUY"",(J870-I870-K870/100)*H870*100, IF(regexmatch(A870,""Ass""),(J870-I870-K870/100)*H870*100, IF(A870=""SDI"",((J870-I870)*H870)-(K870), IF(A870="""",""""))))))"),"")</f>
        <v/>
      </c>
      <c r="N870" s="19" t="str">
        <f t="shared" si="1"/>
        <v/>
      </c>
      <c r="O870" s="20" t="str">
        <f t="shared" si="2"/>
        <v/>
      </c>
      <c r="P870" s="21" t="str">
        <f t="shared" si="3"/>
        <v/>
      </c>
      <c r="Q870" s="22" t="str">
        <f t="shared" si="4"/>
        <v/>
      </c>
      <c r="R870" s="23"/>
    </row>
    <row r="871">
      <c r="A871" s="44"/>
      <c r="B871" s="43"/>
      <c r="C871" s="43"/>
      <c r="D871" s="43"/>
      <c r="E871" s="43"/>
      <c r="F871" s="44"/>
      <c r="G871" s="47"/>
      <c r="H871" s="24"/>
      <c r="I871" s="28"/>
      <c r="J871" s="28"/>
      <c r="K871" s="27"/>
      <c r="L871" s="47"/>
      <c r="M871" s="30" t="str">
        <f>IFERROR(__xludf.DUMMYFUNCTION("IF(J871="""","""",IF(A871=""SELL"",(I871-J871-K871/100)*H871*100, IF(A871=""BUY"",(J871-I871-K871/100)*H871*100, IF(regexmatch(A871,""Ass""),(J871-I871-K871/100)*H871*100, IF(A871=""SDI"",((J871-I871)*H871)-(K871), IF(A871="""",""""))))))"),"")</f>
        <v/>
      </c>
      <c r="N871" s="31" t="str">
        <f t="shared" si="1"/>
        <v/>
      </c>
      <c r="O871" s="32" t="str">
        <f t="shared" si="2"/>
        <v/>
      </c>
      <c r="P871" s="33" t="str">
        <f t="shared" si="3"/>
        <v/>
      </c>
      <c r="Q871" s="34" t="str">
        <f t="shared" si="4"/>
        <v/>
      </c>
      <c r="R871" s="3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</row>
    <row r="872">
      <c r="A872" s="40"/>
      <c r="B872" s="13"/>
      <c r="C872" s="13"/>
      <c r="D872" s="13"/>
      <c r="E872" s="13"/>
      <c r="F872" s="40"/>
      <c r="G872" s="46"/>
      <c r="H872" s="11"/>
      <c r="I872" s="16"/>
      <c r="J872" s="16"/>
      <c r="K872" s="15"/>
      <c r="L872" s="46"/>
      <c r="M872" s="18" t="str">
        <f>IFERROR(__xludf.DUMMYFUNCTION("IF(J872="""","""",IF(A872=""SELL"",(I872-J872-K872/100)*H872*100, IF(A872=""BUY"",(J872-I872-K872/100)*H872*100, IF(regexmatch(A872,""Ass""),(J872-I872-K872/100)*H872*100, IF(A872=""SDI"",((J872-I872)*H872)-(K872), IF(A872="""",""""))))))"),"")</f>
        <v/>
      </c>
      <c r="N872" s="19" t="str">
        <f t="shared" si="1"/>
        <v/>
      </c>
      <c r="O872" s="20" t="str">
        <f t="shared" si="2"/>
        <v/>
      </c>
      <c r="P872" s="21" t="str">
        <f t="shared" si="3"/>
        <v/>
      </c>
      <c r="Q872" s="22" t="str">
        <f t="shared" si="4"/>
        <v/>
      </c>
      <c r="R872" s="23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</row>
    <row r="873">
      <c r="A873" s="44"/>
      <c r="B873" s="43"/>
      <c r="C873" s="43"/>
      <c r="D873" s="43"/>
      <c r="E873" s="43"/>
      <c r="F873" s="44"/>
      <c r="G873" s="47"/>
      <c r="H873" s="24"/>
      <c r="I873" s="28"/>
      <c r="J873" s="28"/>
      <c r="K873" s="27"/>
      <c r="L873" s="47"/>
      <c r="M873" s="30" t="str">
        <f>IFERROR(__xludf.DUMMYFUNCTION("IF(J873="""","""",IF(A873=""SELL"",(I873-J873-K873/100)*H873*100, IF(A873=""BUY"",(J873-I873-K873/100)*H873*100, IF(regexmatch(A873,""Ass""),(J873-I873-K873/100)*H873*100, IF(A873=""SDI"",((J873-I873)*H873)-(K873), IF(A873="""",""""))))))"),"")</f>
        <v/>
      </c>
      <c r="N873" s="31" t="str">
        <f t="shared" si="1"/>
        <v/>
      </c>
      <c r="O873" s="32" t="str">
        <f t="shared" si="2"/>
        <v/>
      </c>
      <c r="P873" s="33" t="str">
        <f t="shared" si="3"/>
        <v/>
      </c>
      <c r="Q873" s="34" t="str">
        <f t="shared" si="4"/>
        <v/>
      </c>
      <c r="R873" s="3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</row>
    <row r="874">
      <c r="A874" s="40"/>
      <c r="B874" s="13"/>
      <c r="C874" s="13"/>
      <c r="D874" s="13"/>
      <c r="E874" s="13"/>
      <c r="F874" s="40"/>
      <c r="G874" s="46"/>
      <c r="H874" s="11"/>
      <c r="I874" s="16"/>
      <c r="J874" s="16"/>
      <c r="K874" s="15"/>
      <c r="L874" s="46"/>
      <c r="M874" s="18" t="str">
        <f>IFERROR(__xludf.DUMMYFUNCTION("IF(J874="""","""",IF(A874=""SELL"",(I874-J874-K874/100)*H874*100, IF(A874=""BUY"",(J874-I874-K874/100)*H874*100, IF(regexmatch(A874,""Ass""),(J874-I874-K874/100)*H874*100, IF(A874=""SDI"",((J874-I874)*H874)-(K874), IF(A874="""",""""))))))"),"")</f>
        <v/>
      </c>
      <c r="N874" s="19" t="str">
        <f t="shared" si="1"/>
        <v/>
      </c>
      <c r="O874" s="20" t="str">
        <f t="shared" si="2"/>
        <v/>
      </c>
      <c r="P874" s="21" t="str">
        <f t="shared" si="3"/>
        <v/>
      </c>
      <c r="Q874" s="22" t="str">
        <f t="shared" si="4"/>
        <v/>
      </c>
      <c r="R874" s="50"/>
    </row>
    <row r="875">
      <c r="A875" s="44"/>
      <c r="B875" s="43"/>
      <c r="C875" s="43"/>
      <c r="D875" s="43"/>
      <c r="E875" s="43"/>
      <c r="F875" s="44"/>
      <c r="G875" s="47"/>
      <c r="H875" s="24"/>
      <c r="I875" s="28"/>
      <c r="J875" s="28"/>
      <c r="K875" s="27"/>
      <c r="L875" s="47"/>
      <c r="M875" s="30" t="str">
        <f>IFERROR(__xludf.DUMMYFUNCTION("IF(J875="""","""",IF(A875=""SELL"",(I875-J875-K875/100)*H875*100, IF(A875=""BUY"",(J875-I875-K875/100)*H875*100, IF(regexmatch(A875,""Ass""),(J875-I875-K875/100)*H875*100, IF(A875=""SDI"",((J875-I875)*H875)-(K875), IF(A875="""",""""))))))"),"")</f>
        <v/>
      </c>
      <c r="N875" s="31" t="str">
        <f t="shared" si="1"/>
        <v/>
      </c>
      <c r="O875" s="32" t="str">
        <f t="shared" si="2"/>
        <v/>
      </c>
      <c r="P875" s="33" t="str">
        <f t="shared" si="3"/>
        <v/>
      </c>
      <c r="Q875" s="34" t="str">
        <f t="shared" si="4"/>
        <v/>
      </c>
      <c r="R875" s="39"/>
    </row>
    <row r="876">
      <c r="A876" s="40"/>
      <c r="B876" s="13"/>
      <c r="C876" s="13"/>
      <c r="D876" s="13"/>
      <c r="E876" s="13"/>
      <c r="F876" s="40"/>
      <c r="G876" s="46"/>
      <c r="H876" s="11"/>
      <c r="I876" s="16"/>
      <c r="J876" s="16"/>
      <c r="K876" s="15"/>
      <c r="L876" s="46"/>
      <c r="M876" s="18" t="str">
        <f>IFERROR(__xludf.DUMMYFUNCTION("IF(J876="""","""",IF(A876=""SELL"",(I876-J876-K876/100)*H876*100, IF(A876=""BUY"",(J876-I876-K876/100)*H876*100, IF(regexmatch(A876,""Ass""),(J876-I876-K876/100)*H876*100, IF(A876=""SDI"",((J876-I876)*H876)-(K876), IF(A876="""",""""))))))"),"")</f>
        <v/>
      </c>
      <c r="N876" s="19" t="str">
        <f t="shared" si="1"/>
        <v/>
      </c>
      <c r="O876" s="20" t="str">
        <f t="shared" si="2"/>
        <v/>
      </c>
      <c r="P876" s="21" t="str">
        <f t="shared" si="3"/>
        <v/>
      </c>
      <c r="Q876" s="22" t="str">
        <f t="shared" si="4"/>
        <v/>
      </c>
      <c r="R876" s="23"/>
    </row>
    <row r="877">
      <c r="A877" s="44"/>
      <c r="B877" s="43"/>
      <c r="C877" s="43"/>
      <c r="D877" s="43"/>
      <c r="E877" s="43"/>
      <c r="F877" s="44"/>
      <c r="G877" s="47"/>
      <c r="H877" s="24"/>
      <c r="I877" s="28"/>
      <c r="J877" s="28"/>
      <c r="K877" s="27"/>
      <c r="L877" s="47"/>
      <c r="M877" s="30" t="str">
        <f>IFERROR(__xludf.DUMMYFUNCTION("IF(J877="""","""",IF(A877=""SELL"",(I877-J877-K877/100)*H877*100, IF(A877=""BUY"",(J877-I877-K877/100)*H877*100, IF(regexmatch(A877,""Ass""),(J877-I877-K877/100)*H877*100, IF(A877=""SDI"",((J877-I877)*H877)-(K877), IF(A877="""",""""))))))"),"")</f>
        <v/>
      </c>
      <c r="N877" s="31" t="str">
        <f t="shared" si="1"/>
        <v/>
      </c>
      <c r="O877" s="32" t="str">
        <f t="shared" si="2"/>
        <v/>
      </c>
      <c r="P877" s="33" t="str">
        <f t="shared" si="3"/>
        <v/>
      </c>
      <c r="Q877" s="34" t="str">
        <f t="shared" si="4"/>
        <v/>
      </c>
      <c r="R877" s="39"/>
    </row>
    <row r="878">
      <c r="A878" s="40"/>
      <c r="B878" s="13"/>
      <c r="C878" s="13"/>
      <c r="D878" s="13"/>
      <c r="E878" s="13"/>
      <c r="F878" s="40"/>
      <c r="G878" s="46"/>
      <c r="H878" s="11"/>
      <c r="I878" s="16"/>
      <c r="J878" s="16"/>
      <c r="K878" s="15"/>
      <c r="L878" s="46"/>
      <c r="M878" s="18" t="str">
        <f>IFERROR(__xludf.DUMMYFUNCTION("IF(J878="""","""",IF(A878=""SELL"",(I878-J878-K878/100)*H878*100, IF(A878=""BUY"",(J878-I878-K878/100)*H878*100, IF(regexmatch(A878,""Ass""),(J878-I878-K878/100)*H878*100, IF(A878=""SDI"",((J878-I878)*H878)-(K878), IF(A878="""",""""))))))"),"")</f>
        <v/>
      </c>
      <c r="N878" s="19" t="str">
        <f t="shared" si="1"/>
        <v/>
      </c>
      <c r="O878" s="20" t="str">
        <f t="shared" si="2"/>
        <v/>
      </c>
      <c r="P878" s="21" t="str">
        <f t="shared" si="3"/>
        <v/>
      </c>
      <c r="Q878" s="22" t="str">
        <f t="shared" si="4"/>
        <v/>
      </c>
      <c r="R878" s="23"/>
    </row>
    <row r="879">
      <c r="A879" s="44"/>
      <c r="B879" s="43"/>
      <c r="C879" s="43"/>
      <c r="D879" s="43"/>
      <c r="E879" s="43"/>
      <c r="F879" s="44"/>
      <c r="G879" s="47"/>
      <c r="H879" s="24"/>
      <c r="I879" s="28"/>
      <c r="J879" s="28"/>
      <c r="K879" s="27"/>
      <c r="L879" s="47"/>
      <c r="M879" s="30" t="str">
        <f>IFERROR(__xludf.DUMMYFUNCTION("IF(J879="""","""",IF(A879=""SELL"",(I879-J879-K879/100)*H879*100, IF(A879=""BUY"",(J879-I879-K879/100)*H879*100, IF(regexmatch(A879,""Ass""),(J879-I879-K879/100)*H879*100, IF(A879=""SDI"",((J879-I879)*H879)-(K879), IF(A879="""",""""))))))"),"")</f>
        <v/>
      </c>
      <c r="N879" s="31" t="str">
        <f t="shared" si="1"/>
        <v/>
      </c>
      <c r="O879" s="32" t="str">
        <f t="shared" si="2"/>
        <v/>
      </c>
      <c r="P879" s="33" t="str">
        <f t="shared" si="3"/>
        <v/>
      </c>
      <c r="Q879" s="34" t="str">
        <f t="shared" si="4"/>
        <v/>
      </c>
      <c r="R879" s="39"/>
    </row>
    <row r="880">
      <c r="A880" s="40"/>
      <c r="B880" s="13"/>
      <c r="C880" s="13"/>
      <c r="D880" s="13"/>
      <c r="E880" s="13"/>
      <c r="F880" s="40"/>
      <c r="G880" s="46"/>
      <c r="H880" s="11"/>
      <c r="I880" s="16"/>
      <c r="J880" s="16"/>
      <c r="K880" s="15"/>
      <c r="L880" s="46"/>
      <c r="M880" s="18" t="str">
        <f>IFERROR(__xludf.DUMMYFUNCTION("IF(J880="""","""",IF(A880=""SELL"",(I880-J880-K880/100)*H880*100, IF(A880=""BUY"",(J880-I880-K880/100)*H880*100, IF(regexmatch(A880,""Ass""),(J880-I880-K880/100)*H880*100, IF(A880=""SDI"",((J880-I880)*H880)-(K880), IF(A880="""",""""))))))"),"")</f>
        <v/>
      </c>
      <c r="N880" s="19" t="str">
        <f t="shared" si="1"/>
        <v/>
      </c>
      <c r="O880" s="20" t="str">
        <f t="shared" si="2"/>
        <v/>
      </c>
      <c r="P880" s="21" t="str">
        <f t="shared" si="3"/>
        <v/>
      </c>
      <c r="Q880" s="22" t="str">
        <f t="shared" si="4"/>
        <v/>
      </c>
      <c r="R880" s="23"/>
    </row>
    <row r="881">
      <c r="A881" s="44"/>
      <c r="B881" s="43"/>
      <c r="C881" s="43"/>
      <c r="D881" s="43"/>
      <c r="E881" s="43"/>
      <c r="F881" s="44"/>
      <c r="G881" s="47"/>
      <c r="H881" s="24"/>
      <c r="I881" s="28"/>
      <c r="J881" s="28"/>
      <c r="K881" s="27"/>
      <c r="L881" s="47"/>
      <c r="M881" s="30" t="str">
        <f>IFERROR(__xludf.DUMMYFUNCTION("IF(J881="""","""",IF(A881=""SELL"",(I881-J881-K881/100)*H881*100, IF(A881=""BUY"",(J881-I881-K881/100)*H881*100, IF(regexmatch(A881,""Ass""),(J881-I881-K881/100)*H881*100, IF(A881=""SDI"",((J881-I881)*H881)-(K881), IF(A881="""",""""))))))"),"")</f>
        <v/>
      </c>
      <c r="N881" s="31" t="str">
        <f t="shared" si="1"/>
        <v/>
      </c>
      <c r="O881" s="32" t="str">
        <f t="shared" si="2"/>
        <v/>
      </c>
      <c r="P881" s="33" t="str">
        <f t="shared" si="3"/>
        <v/>
      </c>
      <c r="Q881" s="34" t="str">
        <f t="shared" si="4"/>
        <v/>
      </c>
      <c r="R881" s="39"/>
    </row>
    <row r="882">
      <c r="A882" s="40"/>
      <c r="B882" s="13"/>
      <c r="C882" s="13"/>
      <c r="D882" s="13"/>
      <c r="E882" s="13"/>
      <c r="F882" s="40"/>
      <c r="G882" s="46"/>
      <c r="H882" s="11"/>
      <c r="I882" s="16"/>
      <c r="J882" s="16"/>
      <c r="K882" s="15"/>
      <c r="L882" s="46"/>
      <c r="M882" s="18" t="str">
        <f>IFERROR(__xludf.DUMMYFUNCTION("IF(J882="""","""",IF(A882=""SELL"",(I882-J882-K882/100)*H882*100, IF(A882=""BUY"",(J882-I882-K882/100)*H882*100, IF(regexmatch(A882,""Ass""),(J882-I882-K882/100)*H882*100, IF(A882=""SDI"",((J882-I882)*H882)-(K882), IF(A882="""",""""))))))"),"")</f>
        <v/>
      </c>
      <c r="N882" s="19" t="str">
        <f t="shared" si="1"/>
        <v/>
      </c>
      <c r="O882" s="20" t="str">
        <f t="shared" si="2"/>
        <v/>
      </c>
      <c r="P882" s="21" t="str">
        <f t="shared" si="3"/>
        <v/>
      </c>
      <c r="Q882" s="22" t="str">
        <f t="shared" si="4"/>
        <v/>
      </c>
      <c r="R882" s="23"/>
    </row>
    <row r="883">
      <c r="A883" s="44"/>
      <c r="B883" s="43"/>
      <c r="C883" s="43"/>
      <c r="D883" s="43"/>
      <c r="E883" s="43"/>
      <c r="F883" s="44"/>
      <c r="G883" s="47"/>
      <c r="H883" s="24"/>
      <c r="I883" s="28"/>
      <c r="J883" s="28"/>
      <c r="K883" s="27"/>
      <c r="L883" s="47"/>
      <c r="M883" s="30" t="str">
        <f>IFERROR(__xludf.DUMMYFUNCTION("IF(J883="""","""",IF(A883=""SELL"",(I883-J883-K883/100)*H883*100, IF(A883=""BUY"",(J883-I883-K883/100)*H883*100, IF(regexmatch(A883,""Ass""),(J883-I883-K883/100)*H883*100, IF(A883=""SDI"",((J883-I883)*H883)-(K883), IF(A883="""",""""))))))"),"")</f>
        <v/>
      </c>
      <c r="N883" s="31" t="str">
        <f t="shared" si="1"/>
        <v/>
      </c>
      <c r="O883" s="32" t="str">
        <f t="shared" si="2"/>
        <v/>
      </c>
      <c r="P883" s="33" t="str">
        <f t="shared" si="3"/>
        <v/>
      </c>
      <c r="Q883" s="34" t="str">
        <f t="shared" si="4"/>
        <v/>
      </c>
      <c r="R883" s="39"/>
    </row>
    <row r="884">
      <c r="A884" s="40"/>
      <c r="B884" s="13"/>
      <c r="C884" s="13"/>
      <c r="D884" s="13"/>
      <c r="E884" s="13"/>
      <c r="F884" s="40"/>
      <c r="G884" s="46"/>
      <c r="H884" s="11"/>
      <c r="I884" s="16"/>
      <c r="J884" s="16"/>
      <c r="K884" s="15"/>
      <c r="L884" s="46"/>
      <c r="M884" s="18" t="str">
        <f>IFERROR(__xludf.DUMMYFUNCTION("IF(J884="""","""",IF(A884=""SELL"",(I884-J884-K884/100)*H884*100, IF(A884=""BUY"",(J884-I884-K884/100)*H884*100, IF(regexmatch(A884,""Ass""),(J884-I884-K884/100)*H884*100, IF(A884=""SDI"",((J884-I884)*H884)-(K884), IF(A884="""",""""))))))"),"")</f>
        <v/>
      </c>
      <c r="N884" s="19" t="str">
        <f t="shared" si="1"/>
        <v/>
      </c>
      <c r="O884" s="20" t="str">
        <f t="shared" si="2"/>
        <v/>
      </c>
      <c r="P884" s="21" t="str">
        <f t="shared" si="3"/>
        <v/>
      </c>
      <c r="Q884" s="22" t="str">
        <f t="shared" si="4"/>
        <v/>
      </c>
      <c r="R884" s="23"/>
    </row>
    <row r="885">
      <c r="A885" s="44"/>
      <c r="B885" s="43"/>
      <c r="C885" s="43"/>
      <c r="D885" s="43"/>
      <c r="E885" s="43"/>
      <c r="F885" s="44"/>
      <c r="G885" s="47"/>
      <c r="H885" s="24"/>
      <c r="I885" s="28"/>
      <c r="J885" s="28"/>
      <c r="K885" s="27"/>
      <c r="L885" s="47"/>
      <c r="M885" s="30" t="str">
        <f>IFERROR(__xludf.DUMMYFUNCTION("IF(J885="""","""",IF(A885=""SELL"",(I885-J885-K885/100)*H885*100, IF(A885=""BUY"",(J885-I885-K885/100)*H885*100, IF(regexmatch(A885,""Ass""),(J885-I885-K885/100)*H885*100, IF(A885=""SDI"",((J885-I885)*H885)-(K885), IF(A885="""",""""))))))"),"")</f>
        <v/>
      </c>
      <c r="N885" s="31" t="str">
        <f t="shared" si="1"/>
        <v/>
      </c>
      <c r="O885" s="32" t="str">
        <f t="shared" si="2"/>
        <v/>
      </c>
      <c r="P885" s="33" t="str">
        <f t="shared" si="3"/>
        <v/>
      </c>
      <c r="Q885" s="34" t="str">
        <f t="shared" si="4"/>
        <v/>
      </c>
      <c r="R885" s="39"/>
    </row>
    <row r="886">
      <c r="A886" s="40"/>
      <c r="B886" s="13"/>
      <c r="C886" s="13"/>
      <c r="D886" s="13"/>
      <c r="E886" s="13"/>
      <c r="F886" s="40"/>
      <c r="G886" s="46"/>
      <c r="H886" s="11"/>
      <c r="I886" s="16"/>
      <c r="J886" s="16"/>
      <c r="K886" s="15"/>
      <c r="L886" s="46"/>
      <c r="M886" s="18" t="str">
        <f>IFERROR(__xludf.DUMMYFUNCTION("IF(J886="""","""",IF(A886=""SELL"",(I886-J886-K886/100)*H886*100, IF(A886=""BUY"",(J886-I886-K886/100)*H886*100, IF(regexmatch(A886,""Ass""),(J886-I886-K886/100)*H886*100, IF(A886=""SDI"",((J886-I886)*H886)-(K886), IF(A886="""",""""))))))"),"")</f>
        <v/>
      </c>
      <c r="N886" s="19" t="str">
        <f t="shared" si="1"/>
        <v/>
      </c>
      <c r="O886" s="20" t="str">
        <f t="shared" si="2"/>
        <v/>
      </c>
      <c r="P886" s="21" t="str">
        <f t="shared" si="3"/>
        <v/>
      </c>
      <c r="Q886" s="22" t="str">
        <f t="shared" si="4"/>
        <v/>
      </c>
      <c r="R886" s="23"/>
    </row>
    <row r="887">
      <c r="A887" s="44"/>
      <c r="B887" s="43"/>
      <c r="C887" s="43"/>
      <c r="D887" s="43"/>
      <c r="E887" s="43"/>
      <c r="F887" s="44"/>
      <c r="G887" s="47"/>
      <c r="H887" s="24"/>
      <c r="I887" s="28"/>
      <c r="J887" s="28"/>
      <c r="K887" s="27"/>
      <c r="L887" s="47"/>
      <c r="M887" s="30" t="str">
        <f>IFERROR(__xludf.DUMMYFUNCTION("IF(J887="""","""",IF(A887=""SELL"",(I887-J887-K887/100)*H887*100, IF(A887=""BUY"",(J887-I887-K887/100)*H887*100, IF(regexmatch(A887,""Ass""),(J887-I887-K887/100)*H887*100, IF(A887=""SDI"",((J887-I887)*H887)-(K887), IF(A887="""",""""))))))"),"")</f>
        <v/>
      </c>
      <c r="N887" s="31" t="str">
        <f t="shared" si="1"/>
        <v/>
      </c>
      <c r="O887" s="32" t="str">
        <f t="shared" si="2"/>
        <v/>
      </c>
      <c r="P887" s="33" t="str">
        <f t="shared" si="3"/>
        <v/>
      </c>
      <c r="Q887" s="34" t="str">
        <f t="shared" si="4"/>
        <v/>
      </c>
      <c r="R887" s="39"/>
    </row>
    <row r="888">
      <c r="A888" s="40"/>
      <c r="B888" s="13"/>
      <c r="C888" s="13"/>
      <c r="D888" s="13"/>
      <c r="E888" s="13"/>
      <c r="F888" s="40"/>
      <c r="G888" s="46"/>
      <c r="H888" s="11"/>
      <c r="I888" s="16"/>
      <c r="J888" s="16"/>
      <c r="K888" s="15"/>
      <c r="L888" s="46"/>
      <c r="M888" s="18" t="str">
        <f>IFERROR(__xludf.DUMMYFUNCTION("IF(J888="""","""",IF(A888=""SELL"",(I888-J888-K888/100)*H888*100, IF(A888=""BUY"",(J888-I888-K888/100)*H888*100, IF(regexmatch(A888,""Ass""),(J888-I888-K888/100)*H888*100, IF(A888=""SDI"",((J888-I888)*H888)-(K888), IF(A888="""",""""))))))"),"")</f>
        <v/>
      </c>
      <c r="N888" s="19" t="str">
        <f t="shared" si="1"/>
        <v/>
      </c>
      <c r="O888" s="20" t="str">
        <f t="shared" si="2"/>
        <v/>
      </c>
      <c r="P888" s="21" t="str">
        <f t="shared" si="3"/>
        <v/>
      </c>
      <c r="Q888" s="22" t="str">
        <f t="shared" si="4"/>
        <v/>
      </c>
      <c r="R888" s="23"/>
    </row>
    <row r="889">
      <c r="A889" s="44"/>
      <c r="B889" s="43"/>
      <c r="C889" s="43"/>
      <c r="D889" s="43"/>
      <c r="E889" s="43"/>
      <c r="F889" s="44"/>
      <c r="G889" s="47"/>
      <c r="H889" s="24"/>
      <c r="I889" s="28"/>
      <c r="J889" s="28"/>
      <c r="K889" s="27"/>
      <c r="L889" s="47"/>
      <c r="M889" s="30" t="str">
        <f>IFERROR(__xludf.DUMMYFUNCTION("IF(J889="""","""",IF(A889=""SELL"",(I889-J889-K889/100)*H889*100, IF(A889=""BUY"",(J889-I889-K889/100)*H889*100, IF(regexmatch(A889,""Ass""),(J889-I889-K889/100)*H889*100, IF(A889=""SDI"",((J889-I889)*H889)-(K889), IF(A889="""",""""))))))"),"")</f>
        <v/>
      </c>
      <c r="N889" s="31" t="str">
        <f t="shared" si="1"/>
        <v/>
      </c>
      <c r="O889" s="32" t="str">
        <f t="shared" si="2"/>
        <v/>
      </c>
      <c r="P889" s="33" t="str">
        <f t="shared" si="3"/>
        <v/>
      </c>
      <c r="Q889" s="34" t="str">
        <f t="shared" si="4"/>
        <v/>
      </c>
      <c r="R889" s="39"/>
    </row>
    <row r="890">
      <c r="A890" s="40"/>
      <c r="B890" s="13"/>
      <c r="C890" s="13"/>
      <c r="D890" s="13"/>
      <c r="E890" s="13"/>
      <c r="F890" s="40"/>
      <c r="G890" s="46"/>
      <c r="H890" s="11"/>
      <c r="I890" s="16"/>
      <c r="J890" s="16"/>
      <c r="K890" s="15"/>
      <c r="L890" s="46"/>
      <c r="M890" s="18" t="str">
        <f>IFERROR(__xludf.DUMMYFUNCTION("IF(J890="""","""",IF(A890=""SELL"",(I890-J890-K890/100)*H890*100, IF(A890=""BUY"",(J890-I890-K890/100)*H890*100, IF(regexmatch(A890,""Ass""),(J890-I890-K890/100)*H890*100, IF(A890=""SDI"",((J890-I890)*H890)-(K890), IF(A890="""",""""))))))"),"")</f>
        <v/>
      </c>
      <c r="N890" s="19" t="str">
        <f t="shared" si="1"/>
        <v/>
      </c>
      <c r="O890" s="20" t="str">
        <f t="shared" si="2"/>
        <v/>
      </c>
      <c r="P890" s="21" t="str">
        <f t="shared" si="3"/>
        <v/>
      </c>
      <c r="Q890" s="22" t="str">
        <f t="shared" si="4"/>
        <v/>
      </c>
      <c r="R890" s="23"/>
    </row>
    <row r="891">
      <c r="A891" s="44"/>
      <c r="B891" s="43"/>
      <c r="C891" s="43"/>
      <c r="D891" s="43"/>
      <c r="E891" s="43"/>
      <c r="F891" s="44"/>
      <c r="G891" s="47"/>
      <c r="H891" s="24"/>
      <c r="I891" s="28"/>
      <c r="J891" s="28"/>
      <c r="K891" s="27"/>
      <c r="L891" s="47"/>
      <c r="M891" s="30" t="str">
        <f>IFERROR(__xludf.DUMMYFUNCTION("IF(J891="""","""",IF(A891=""SELL"",(I891-J891-K891/100)*H891*100, IF(A891=""BUY"",(J891-I891-K891/100)*H891*100, IF(regexmatch(A891,""Ass""),(J891-I891-K891/100)*H891*100, IF(A891=""SDI"",((J891-I891)*H891)-(K891), IF(A891="""",""""))))))"),"")</f>
        <v/>
      </c>
      <c r="N891" s="31" t="str">
        <f t="shared" si="1"/>
        <v/>
      </c>
      <c r="O891" s="32" t="str">
        <f t="shared" si="2"/>
        <v/>
      </c>
      <c r="P891" s="33" t="str">
        <f t="shared" si="3"/>
        <v/>
      </c>
      <c r="Q891" s="34" t="str">
        <f t="shared" si="4"/>
        <v/>
      </c>
      <c r="R891" s="39"/>
    </row>
    <row r="892">
      <c r="A892" s="40"/>
      <c r="B892" s="13"/>
      <c r="C892" s="13"/>
      <c r="D892" s="13"/>
      <c r="E892" s="13"/>
      <c r="F892" s="40"/>
      <c r="G892" s="46"/>
      <c r="H892" s="11"/>
      <c r="I892" s="16"/>
      <c r="J892" s="16"/>
      <c r="K892" s="15"/>
      <c r="L892" s="46"/>
      <c r="M892" s="18" t="str">
        <f>IFERROR(__xludf.DUMMYFUNCTION("IF(J892="""","""",IF(A892=""SELL"",(I892-J892-K892/100)*H892*100, IF(A892=""BUY"",(J892-I892-K892/100)*H892*100, IF(regexmatch(A892,""Ass""),(J892-I892-K892/100)*H892*100, IF(A892=""SDI"",((J892-I892)*H892)-(K892), IF(A892="""",""""))))))"),"")</f>
        <v/>
      </c>
      <c r="N892" s="19" t="str">
        <f t="shared" si="1"/>
        <v/>
      </c>
      <c r="O892" s="20" t="str">
        <f t="shared" si="2"/>
        <v/>
      </c>
      <c r="P892" s="21" t="str">
        <f t="shared" si="3"/>
        <v/>
      </c>
      <c r="Q892" s="22" t="str">
        <f t="shared" si="4"/>
        <v/>
      </c>
      <c r="R892" s="23"/>
    </row>
    <row r="893">
      <c r="A893" s="44"/>
      <c r="B893" s="43"/>
      <c r="C893" s="43"/>
      <c r="D893" s="43"/>
      <c r="E893" s="43"/>
      <c r="F893" s="44"/>
      <c r="G893" s="47"/>
      <c r="H893" s="24"/>
      <c r="I893" s="28"/>
      <c r="J893" s="28"/>
      <c r="K893" s="27"/>
      <c r="L893" s="47"/>
      <c r="M893" s="30" t="str">
        <f>IFERROR(__xludf.DUMMYFUNCTION("IF(J893="""","""",IF(A893=""SELL"",(I893-J893-K893/100)*H893*100, IF(A893=""BUY"",(J893-I893-K893/100)*H893*100, IF(regexmatch(A893,""Ass""),(J893-I893-K893/100)*H893*100, IF(A893=""SDI"",((J893-I893)*H893)-(K893), IF(A893="""",""""))))))"),"")</f>
        <v/>
      </c>
      <c r="N893" s="31" t="str">
        <f t="shared" si="1"/>
        <v/>
      </c>
      <c r="O893" s="32" t="str">
        <f t="shared" si="2"/>
        <v/>
      </c>
      <c r="P893" s="33" t="str">
        <f t="shared" si="3"/>
        <v/>
      </c>
      <c r="Q893" s="34" t="str">
        <f t="shared" si="4"/>
        <v/>
      </c>
      <c r="R893" s="39"/>
    </row>
    <row r="894">
      <c r="A894" s="40"/>
      <c r="B894" s="13"/>
      <c r="C894" s="13"/>
      <c r="D894" s="13"/>
      <c r="E894" s="13"/>
      <c r="F894" s="40"/>
      <c r="G894" s="46"/>
      <c r="H894" s="11"/>
      <c r="I894" s="16"/>
      <c r="J894" s="16"/>
      <c r="K894" s="15"/>
      <c r="L894" s="46"/>
      <c r="M894" s="18" t="str">
        <f>IFERROR(__xludf.DUMMYFUNCTION("IF(J894="""","""",IF(A894=""SELL"",(I894-J894-K894/100)*H894*100, IF(A894=""BUY"",(J894-I894-K894/100)*H894*100, IF(regexmatch(A894,""Ass""),(J894-I894-K894/100)*H894*100, IF(A894=""SDI"",((J894-I894)*H894)-(K894), IF(A894="""",""""))))))"),"")</f>
        <v/>
      </c>
      <c r="N894" s="19" t="str">
        <f t="shared" si="1"/>
        <v/>
      </c>
      <c r="O894" s="20" t="str">
        <f t="shared" si="2"/>
        <v/>
      </c>
      <c r="P894" s="21" t="str">
        <f t="shared" si="3"/>
        <v/>
      </c>
      <c r="Q894" s="22" t="str">
        <f t="shared" si="4"/>
        <v/>
      </c>
      <c r="R894" s="23"/>
    </row>
    <row r="895">
      <c r="A895" s="44"/>
      <c r="B895" s="43"/>
      <c r="C895" s="43"/>
      <c r="D895" s="43"/>
      <c r="E895" s="43"/>
      <c r="F895" s="44"/>
      <c r="G895" s="47"/>
      <c r="H895" s="24"/>
      <c r="I895" s="28"/>
      <c r="J895" s="28"/>
      <c r="K895" s="27"/>
      <c r="L895" s="47"/>
      <c r="M895" s="30" t="str">
        <f>IFERROR(__xludf.DUMMYFUNCTION("IF(J895="""","""",IF(A895=""SELL"",(I895-J895-K895/100)*H895*100, IF(A895=""BUY"",(J895-I895-K895/100)*H895*100, IF(regexmatch(A895,""Ass""),(J895-I895-K895/100)*H895*100, IF(A895=""SDI"",((J895-I895)*H895)-(K895), IF(A895="""",""""))))))"),"")</f>
        <v/>
      </c>
      <c r="N895" s="31" t="str">
        <f t="shared" si="1"/>
        <v/>
      </c>
      <c r="O895" s="32" t="str">
        <f t="shared" si="2"/>
        <v/>
      </c>
      <c r="P895" s="33" t="str">
        <f t="shared" si="3"/>
        <v/>
      </c>
      <c r="Q895" s="34" t="str">
        <f t="shared" si="4"/>
        <v/>
      </c>
      <c r="R895" s="39"/>
    </row>
    <row r="896">
      <c r="A896" s="40"/>
      <c r="B896" s="13"/>
      <c r="C896" s="13"/>
      <c r="D896" s="13"/>
      <c r="E896" s="13"/>
      <c r="F896" s="40"/>
      <c r="G896" s="46"/>
      <c r="H896" s="11"/>
      <c r="I896" s="16"/>
      <c r="J896" s="16"/>
      <c r="K896" s="15"/>
      <c r="L896" s="46"/>
      <c r="M896" s="18" t="str">
        <f>IFERROR(__xludf.DUMMYFUNCTION("IF(J896="""","""",IF(A896=""SELL"",(I896-J896-K896/100)*H896*100, IF(A896=""BUY"",(J896-I896-K896/100)*H896*100, IF(regexmatch(A896,""Ass""),(J896-I896-K896/100)*H896*100, IF(A896=""SDI"",((J896-I896)*H896)-(K896), IF(A896="""",""""))))))"),"")</f>
        <v/>
      </c>
      <c r="N896" s="19" t="str">
        <f t="shared" si="1"/>
        <v/>
      </c>
      <c r="O896" s="20" t="str">
        <f t="shared" si="2"/>
        <v/>
      </c>
      <c r="P896" s="21" t="str">
        <f t="shared" si="3"/>
        <v/>
      </c>
      <c r="Q896" s="22" t="str">
        <f t="shared" si="4"/>
        <v/>
      </c>
      <c r="R896" s="23"/>
    </row>
    <row r="897">
      <c r="A897" s="44"/>
      <c r="B897" s="43"/>
      <c r="C897" s="43"/>
      <c r="D897" s="43"/>
      <c r="E897" s="43"/>
      <c r="F897" s="44"/>
      <c r="G897" s="47"/>
      <c r="H897" s="24"/>
      <c r="I897" s="28"/>
      <c r="J897" s="28"/>
      <c r="K897" s="27"/>
      <c r="L897" s="47"/>
      <c r="M897" s="30" t="str">
        <f>IFERROR(__xludf.DUMMYFUNCTION("IF(J897="""","""",IF(A897=""SELL"",(I897-J897-K897/100)*H897*100, IF(A897=""BUY"",(J897-I897-K897/100)*H897*100, IF(regexmatch(A897,""Ass""),(J897-I897-K897/100)*H897*100, IF(A897=""SDI"",((J897-I897)*H897)-(K897), IF(A897="""",""""))))))"),"")</f>
        <v/>
      </c>
      <c r="N897" s="31" t="str">
        <f t="shared" si="1"/>
        <v/>
      </c>
      <c r="O897" s="32" t="str">
        <f t="shared" si="2"/>
        <v/>
      </c>
      <c r="P897" s="33" t="str">
        <f t="shared" si="3"/>
        <v/>
      </c>
      <c r="Q897" s="34" t="str">
        <f t="shared" si="4"/>
        <v/>
      </c>
      <c r="R897" s="39"/>
    </row>
    <row r="898">
      <c r="A898" s="40"/>
      <c r="B898" s="13"/>
      <c r="C898" s="13"/>
      <c r="D898" s="13"/>
      <c r="E898" s="13"/>
      <c r="F898" s="40"/>
      <c r="G898" s="46"/>
      <c r="H898" s="11"/>
      <c r="I898" s="16"/>
      <c r="J898" s="16"/>
      <c r="K898" s="15"/>
      <c r="L898" s="46"/>
      <c r="M898" s="18" t="str">
        <f>IFERROR(__xludf.DUMMYFUNCTION("IF(J898="""","""",IF(A898=""SELL"",(I898-J898-K898/100)*H898*100, IF(A898=""BUY"",(J898-I898-K898/100)*H898*100, IF(regexmatch(A898,""Ass""),(J898-I898-K898/100)*H898*100, IF(A898=""SDI"",((J898-I898)*H898)-(K898), IF(A898="""",""""))))))"),"")</f>
        <v/>
      </c>
      <c r="N898" s="19" t="str">
        <f t="shared" si="1"/>
        <v/>
      </c>
      <c r="O898" s="20" t="str">
        <f t="shared" si="2"/>
        <v/>
      </c>
      <c r="P898" s="21" t="str">
        <f t="shared" si="3"/>
        <v/>
      </c>
      <c r="Q898" s="22" t="str">
        <f t="shared" si="4"/>
        <v/>
      </c>
      <c r="R898" s="23"/>
    </row>
    <row r="899">
      <c r="A899" s="44"/>
      <c r="B899" s="43"/>
      <c r="C899" s="43"/>
      <c r="D899" s="43"/>
      <c r="E899" s="43"/>
      <c r="F899" s="44"/>
      <c r="G899" s="47"/>
      <c r="H899" s="24"/>
      <c r="I899" s="28"/>
      <c r="J899" s="28"/>
      <c r="K899" s="27"/>
      <c r="L899" s="47"/>
      <c r="M899" s="30" t="str">
        <f>IFERROR(__xludf.DUMMYFUNCTION("IF(J899="""","""",IF(A899=""SELL"",(I899-J899-K899/100)*H899*100, IF(A899=""BUY"",(J899-I899-K899/100)*H899*100, IF(regexmatch(A899,""Ass""),(J899-I899-K899/100)*H899*100, IF(A899=""SDI"",((J899-I899)*H899)-(K899), IF(A899="""",""""))))))"),"")</f>
        <v/>
      </c>
      <c r="N899" s="31" t="str">
        <f t="shared" si="1"/>
        <v/>
      </c>
      <c r="O899" s="32" t="str">
        <f t="shared" si="2"/>
        <v/>
      </c>
      <c r="P899" s="33" t="str">
        <f t="shared" si="3"/>
        <v/>
      </c>
      <c r="Q899" s="34" t="str">
        <f t="shared" si="4"/>
        <v/>
      </c>
      <c r="R899" s="39"/>
    </row>
    <row r="900">
      <c r="A900" s="40"/>
      <c r="B900" s="13"/>
      <c r="C900" s="13"/>
      <c r="D900" s="13"/>
      <c r="E900" s="13"/>
      <c r="F900" s="40"/>
      <c r="G900" s="46"/>
      <c r="H900" s="11"/>
      <c r="I900" s="16"/>
      <c r="J900" s="16"/>
      <c r="K900" s="15"/>
      <c r="L900" s="46"/>
      <c r="M900" s="18" t="str">
        <f>IFERROR(__xludf.DUMMYFUNCTION("IF(J900="""","""",IF(A900=""SELL"",(I900-J900-K900/100)*H900*100, IF(A900=""BUY"",(J900-I900-K900/100)*H900*100, IF(regexmatch(A900,""Ass""),(J900-I900-K900/100)*H900*100, IF(A900=""SDI"",((J900-I900)*H900)-(K900), IF(A900="""",""""))))))"),"")</f>
        <v/>
      </c>
      <c r="N900" s="19" t="str">
        <f t="shared" si="1"/>
        <v/>
      </c>
      <c r="O900" s="20" t="str">
        <f t="shared" si="2"/>
        <v/>
      </c>
      <c r="P900" s="21" t="str">
        <f t="shared" si="3"/>
        <v/>
      </c>
      <c r="Q900" s="22" t="str">
        <f t="shared" si="4"/>
        <v/>
      </c>
      <c r="R900" s="23"/>
    </row>
    <row r="901">
      <c r="A901" s="44"/>
      <c r="B901" s="43"/>
      <c r="C901" s="43"/>
      <c r="D901" s="43"/>
      <c r="E901" s="43"/>
      <c r="F901" s="44"/>
      <c r="G901" s="47"/>
      <c r="H901" s="24"/>
      <c r="I901" s="28"/>
      <c r="J901" s="28"/>
      <c r="K901" s="27"/>
      <c r="L901" s="47"/>
      <c r="M901" s="30" t="str">
        <f>IFERROR(__xludf.DUMMYFUNCTION("IF(J901="""","""",IF(A901=""SELL"",(I901-J901-K901/100)*H901*100, IF(A901=""BUY"",(J901-I901-K901/100)*H901*100, IF(regexmatch(A901,""Ass""),(J901-I901-K901/100)*H901*100, IF(A901=""SDI"",((J901-I901)*H901)-(K901), IF(A901="""",""""))))))"),"")</f>
        <v/>
      </c>
      <c r="N901" s="31" t="str">
        <f t="shared" si="1"/>
        <v/>
      </c>
      <c r="O901" s="32" t="str">
        <f t="shared" si="2"/>
        <v/>
      </c>
      <c r="P901" s="33" t="str">
        <f t="shared" si="3"/>
        <v/>
      </c>
      <c r="Q901" s="34" t="str">
        <f t="shared" si="4"/>
        <v/>
      </c>
      <c r="R901" s="39"/>
    </row>
    <row r="902">
      <c r="A902" s="40"/>
      <c r="B902" s="13"/>
      <c r="C902" s="13"/>
      <c r="D902" s="13"/>
      <c r="E902" s="13"/>
      <c r="F902" s="40"/>
      <c r="G902" s="46"/>
      <c r="H902" s="11"/>
      <c r="I902" s="16"/>
      <c r="J902" s="16"/>
      <c r="K902" s="15"/>
      <c r="L902" s="46"/>
      <c r="M902" s="18" t="str">
        <f>IFERROR(__xludf.DUMMYFUNCTION("IF(J902="""","""",IF(A902=""SELL"",(I902-J902-K902/100)*H902*100, IF(A902=""BUY"",(J902-I902-K902/100)*H902*100, IF(regexmatch(A902,""Ass""),(J902-I902-K902/100)*H902*100, IF(A902=""SDI"",((J902-I902)*H902)-(K902), IF(A902="""",""""))))))"),"")</f>
        <v/>
      </c>
      <c r="N902" s="19" t="str">
        <f t="shared" si="1"/>
        <v/>
      </c>
      <c r="O902" s="20" t="str">
        <f t="shared" si="2"/>
        <v/>
      </c>
      <c r="P902" s="21" t="str">
        <f t="shared" si="3"/>
        <v/>
      </c>
      <c r="Q902" s="22" t="str">
        <f t="shared" si="4"/>
        <v/>
      </c>
      <c r="R902" s="23"/>
    </row>
    <row r="903">
      <c r="A903" s="44"/>
      <c r="B903" s="43"/>
      <c r="C903" s="43"/>
      <c r="D903" s="43"/>
      <c r="E903" s="43"/>
      <c r="F903" s="44"/>
      <c r="G903" s="47"/>
      <c r="H903" s="24"/>
      <c r="I903" s="28"/>
      <c r="J903" s="28"/>
      <c r="K903" s="27"/>
      <c r="L903" s="47"/>
      <c r="M903" s="30" t="str">
        <f>IFERROR(__xludf.DUMMYFUNCTION("IF(J903="""","""",IF(A903=""SELL"",(I903-J903-K903/100)*H903*100, IF(A903=""BUY"",(J903-I903-K903/100)*H903*100, IF(regexmatch(A903,""Ass""),(J903-I903-K903/100)*H903*100, IF(A903=""SDI"",((J903-I903)*H903)-(K903), IF(A903="""",""""))))))"),"")</f>
        <v/>
      </c>
      <c r="N903" s="31" t="str">
        <f t="shared" si="1"/>
        <v/>
      </c>
      <c r="O903" s="32" t="str">
        <f t="shared" si="2"/>
        <v/>
      </c>
      <c r="P903" s="33" t="str">
        <f t="shared" si="3"/>
        <v/>
      </c>
      <c r="Q903" s="34" t="str">
        <f t="shared" si="4"/>
        <v/>
      </c>
      <c r="R903" s="39"/>
    </row>
    <row r="904">
      <c r="A904" s="40"/>
      <c r="B904" s="13"/>
      <c r="C904" s="13"/>
      <c r="D904" s="13"/>
      <c r="E904" s="13"/>
      <c r="F904" s="40"/>
      <c r="G904" s="46"/>
      <c r="H904" s="11"/>
      <c r="I904" s="16"/>
      <c r="J904" s="16"/>
      <c r="K904" s="15"/>
      <c r="L904" s="46"/>
      <c r="M904" s="18" t="str">
        <f>IFERROR(__xludf.DUMMYFUNCTION("IF(J904="""","""",IF(A904=""SELL"",(I904-J904-K904/100)*H904*100, IF(A904=""BUY"",(J904-I904-K904/100)*H904*100, IF(regexmatch(A904,""Ass""),(J904-I904-K904/100)*H904*100, IF(A904=""SDI"",((J904-I904)*H904)-(K904), IF(A904="""",""""))))))"),"")</f>
        <v/>
      </c>
      <c r="N904" s="19" t="str">
        <f t="shared" si="1"/>
        <v/>
      </c>
      <c r="O904" s="20" t="str">
        <f t="shared" si="2"/>
        <v/>
      </c>
      <c r="P904" s="21" t="str">
        <f t="shared" si="3"/>
        <v/>
      </c>
      <c r="Q904" s="22" t="str">
        <f t="shared" si="4"/>
        <v/>
      </c>
      <c r="R904" s="23"/>
    </row>
    <row r="905">
      <c r="A905" s="44"/>
      <c r="B905" s="43"/>
      <c r="C905" s="43"/>
      <c r="D905" s="43"/>
      <c r="E905" s="43"/>
      <c r="F905" s="44"/>
      <c r="G905" s="47"/>
      <c r="H905" s="24"/>
      <c r="I905" s="28"/>
      <c r="J905" s="28"/>
      <c r="K905" s="27"/>
      <c r="L905" s="47"/>
      <c r="M905" s="30" t="str">
        <f>IFERROR(__xludf.DUMMYFUNCTION("IF(J905="""","""",IF(A905=""SELL"",(I905-J905-K905/100)*H905*100, IF(A905=""BUY"",(J905-I905-K905/100)*H905*100, IF(regexmatch(A905,""Ass""),(J905-I905-K905/100)*H905*100, IF(A905=""SDI"",((J905-I905)*H905)-(K905), IF(A905="""",""""))))))"),"")</f>
        <v/>
      </c>
      <c r="N905" s="31" t="str">
        <f t="shared" si="1"/>
        <v/>
      </c>
      <c r="O905" s="32" t="str">
        <f t="shared" si="2"/>
        <v/>
      </c>
      <c r="P905" s="33" t="str">
        <f t="shared" si="3"/>
        <v/>
      </c>
      <c r="Q905" s="34" t="str">
        <f t="shared" si="4"/>
        <v/>
      </c>
      <c r="R905" s="39"/>
    </row>
    <row r="906">
      <c r="A906" s="40"/>
      <c r="B906" s="13"/>
      <c r="C906" s="13"/>
      <c r="D906" s="13"/>
      <c r="E906" s="13"/>
      <c r="F906" s="40"/>
      <c r="G906" s="46"/>
      <c r="H906" s="11"/>
      <c r="I906" s="16"/>
      <c r="J906" s="16"/>
      <c r="K906" s="15"/>
      <c r="L906" s="46"/>
      <c r="M906" s="18" t="str">
        <f>IFERROR(__xludf.DUMMYFUNCTION("IF(J906="""","""",IF(A906=""SELL"",(I906-J906-K906/100)*H906*100, IF(A906=""BUY"",(J906-I906-K906/100)*H906*100, IF(regexmatch(A906,""Ass""),(J906-I906-K906/100)*H906*100, IF(A906=""SDI"",((J906-I906)*H906)-(K906), IF(A906="""",""""))))))"),"")</f>
        <v/>
      </c>
      <c r="N906" s="19" t="str">
        <f t="shared" si="1"/>
        <v/>
      </c>
      <c r="O906" s="20" t="str">
        <f t="shared" si="2"/>
        <v/>
      </c>
      <c r="P906" s="21" t="str">
        <f t="shared" si="3"/>
        <v/>
      </c>
      <c r="Q906" s="22" t="str">
        <f t="shared" si="4"/>
        <v/>
      </c>
      <c r="R906" s="23"/>
    </row>
    <row r="907">
      <c r="A907" s="44"/>
      <c r="B907" s="43"/>
      <c r="C907" s="43"/>
      <c r="D907" s="43"/>
      <c r="E907" s="43"/>
      <c r="F907" s="44"/>
      <c r="G907" s="47"/>
      <c r="H907" s="24"/>
      <c r="I907" s="28"/>
      <c r="J907" s="28"/>
      <c r="K907" s="27"/>
      <c r="L907" s="47"/>
      <c r="M907" s="30" t="str">
        <f>IFERROR(__xludf.DUMMYFUNCTION("IF(J907="""","""",IF(A907=""SELL"",(I907-J907-K907/100)*H907*100, IF(A907=""BUY"",(J907-I907-K907/100)*H907*100, IF(regexmatch(A907,""Ass""),(J907-I907-K907/100)*H907*100, IF(A907=""SDI"",((J907-I907)*H907)-(K907), IF(A907="""",""""))))))"),"")</f>
        <v/>
      </c>
      <c r="N907" s="31" t="str">
        <f t="shared" si="1"/>
        <v/>
      </c>
      <c r="O907" s="32" t="str">
        <f t="shared" si="2"/>
        <v/>
      </c>
      <c r="P907" s="33" t="str">
        <f t="shared" si="3"/>
        <v/>
      </c>
      <c r="Q907" s="34" t="str">
        <f t="shared" si="4"/>
        <v/>
      </c>
      <c r="R907" s="39"/>
    </row>
    <row r="908">
      <c r="A908" s="40"/>
      <c r="B908" s="13"/>
      <c r="C908" s="13"/>
      <c r="D908" s="13"/>
      <c r="E908" s="13"/>
      <c r="F908" s="40"/>
      <c r="G908" s="46"/>
      <c r="H908" s="11"/>
      <c r="I908" s="16"/>
      <c r="J908" s="16"/>
      <c r="K908" s="15"/>
      <c r="L908" s="46"/>
      <c r="M908" s="18" t="str">
        <f>IFERROR(__xludf.DUMMYFUNCTION("IF(J908="""","""",IF(A908=""SELL"",(I908-J908-K908/100)*H908*100, IF(A908=""BUY"",(J908-I908-K908/100)*H908*100, IF(regexmatch(A908,""Ass""),(J908-I908-K908/100)*H908*100, IF(A908=""SDI"",((J908-I908)*H908)-(K908), IF(A908="""",""""))))))"),"")</f>
        <v/>
      </c>
      <c r="N908" s="19" t="str">
        <f t="shared" si="1"/>
        <v/>
      </c>
      <c r="O908" s="20" t="str">
        <f t="shared" si="2"/>
        <v/>
      </c>
      <c r="P908" s="21" t="str">
        <f t="shared" si="3"/>
        <v/>
      </c>
      <c r="Q908" s="22" t="str">
        <f t="shared" si="4"/>
        <v/>
      </c>
      <c r="R908" s="23"/>
    </row>
    <row r="909">
      <c r="A909" s="44"/>
      <c r="B909" s="43"/>
      <c r="C909" s="43"/>
      <c r="D909" s="43"/>
      <c r="E909" s="43"/>
      <c r="F909" s="44"/>
      <c r="G909" s="47"/>
      <c r="H909" s="24"/>
      <c r="I909" s="28"/>
      <c r="J909" s="28"/>
      <c r="K909" s="27"/>
      <c r="L909" s="47"/>
      <c r="M909" s="30" t="str">
        <f>IFERROR(__xludf.DUMMYFUNCTION("IF(J909="""","""",IF(A909=""SELL"",(I909-J909-K909/100)*H909*100, IF(A909=""BUY"",(J909-I909-K909/100)*H909*100, IF(regexmatch(A909,""Ass""),(J909-I909-K909/100)*H909*100, IF(A909=""SDI"",((J909-I909)*H909)-(K909), IF(A909="""",""""))))))"),"")</f>
        <v/>
      </c>
      <c r="N909" s="31" t="str">
        <f t="shared" si="1"/>
        <v/>
      </c>
      <c r="O909" s="32" t="str">
        <f t="shared" si="2"/>
        <v/>
      </c>
      <c r="P909" s="33" t="str">
        <f t="shared" si="3"/>
        <v/>
      </c>
      <c r="Q909" s="34" t="str">
        <f t="shared" si="4"/>
        <v/>
      </c>
      <c r="R909" s="39"/>
    </row>
    <row r="910">
      <c r="A910" s="40"/>
      <c r="B910" s="13"/>
      <c r="C910" s="13"/>
      <c r="D910" s="13"/>
      <c r="E910" s="13"/>
      <c r="F910" s="40"/>
      <c r="G910" s="46"/>
      <c r="H910" s="11"/>
      <c r="I910" s="16"/>
      <c r="J910" s="16"/>
      <c r="K910" s="15"/>
      <c r="L910" s="46"/>
      <c r="M910" s="18" t="str">
        <f>IFERROR(__xludf.DUMMYFUNCTION("IF(J910="""","""",IF(A910=""SELL"",(I910-J910-K910/100)*H910*100, IF(A910=""BUY"",(J910-I910-K910/100)*H910*100, IF(regexmatch(A910,""Ass""),(J910-I910-K910/100)*H910*100, IF(A910=""SDI"",((J910-I910)*H910)-(K910), IF(A910="""",""""))))))"),"")</f>
        <v/>
      </c>
      <c r="N910" s="19" t="str">
        <f t="shared" si="1"/>
        <v/>
      </c>
      <c r="O910" s="20" t="str">
        <f t="shared" si="2"/>
        <v/>
      </c>
      <c r="P910" s="21" t="str">
        <f t="shared" si="3"/>
        <v/>
      </c>
      <c r="Q910" s="22" t="str">
        <f t="shared" si="4"/>
        <v/>
      </c>
      <c r="R910" s="23"/>
    </row>
    <row r="911">
      <c r="A911" s="44"/>
      <c r="B911" s="43"/>
      <c r="C911" s="43"/>
      <c r="D911" s="43"/>
      <c r="E911" s="43"/>
      <c r="F911" s="44"/>
      <c r="G911" s="47"/>
      <c r="H911" s="24"/>
      <c r="I911" s="28"/>
      <c r="J911" s="28"/>
      <c r="K911" s="27"/>
      <c r="L911" s="47"/>
      <c r="M911" s="30" t="str">
        <f>IFERROR(__xludf.DUMMYFUNCTION("IF(J911="""","""",IF(A911=""SELL"",(I911-J911-K911/100)*H911*100, IF(A911=""BUY"",(J911-I911-K911/100)*H911*100, IF(regexmatch(A911,""Ass""),(J911-I911-K911/100)*H911*100, IF(A911=""SDI"",((J911-I911)*H911)-(K911), IF(A911="""",""""))))))"),"")</f>
        <v/>
      </c>
      <c r="N911" s="31" t="str">
        <f t="shared" si="1"/>
        <v/>
      </c>
      <c r="O911" s="32" t="str">
        <f t="shared" si="2"/>
        <v/>
      </c>
      <c r="P911" s="33" t="str">
        <f t="shared" si="3"/>
        <v/>
      </c>
      <c r="Q911" s="34" t="str">
        <f t="shared" si="4"/>
        <v/>
      </c>
      <c r="R911" s="39"/>
    </row>
    <row r="912">
      <c r="A912" s="40"/>
      <c r="B912" s="13"/>
      <c r="C912" s="13"/>
      <c r="D912" s="13"/>
      <c r="E912" s="13"/>
      <c r="F912" s="40"/>
      <c r="G912" s="46"/>
      <c r="H912" s="11"/>
      <c r="I912" s="16"/>
      <c r="J912" s="16"/>
      <c r="K912" s="15"/>
      <c r="L912" s="46"/>
      <c r="M912" s="18" t="str">
        <f>IFERROR(__xludf.DUMMYFUNCTION("IF(J912="""","""",IF(A912=""SELL"",(I912-J912-K912/100)*H912*100, IF(A912=""BUY"",(J912-I912-K912/100)*H912*100, IF(regexmatch(A912,""Ass""),(J912-I912-K912/100)*H912*100, IF(A912=""SDI"",((J912-I912)*H912)-(K912), IF(A912="""",""""))))))"),"")</f>
        <v/>
      </c>
      <c r="N912" s="19" t="str">
        <f t="shared" si="1"/>
        <v/>
      </c>
      <c r="O912" s="20" t="str">
        <f t="shared" si="2"/>
        <v/>
      </c>
      <c r="P912" s="21" t="str">
        <f t="shared" si="3"/>
        <v/>
      </c>
      <c r="Q912" s="22" t="str">
        <f t="shared" si="4"/>
        <v/>
      </c>
      <c r="R912" s="23"/>
    </row>
    <row r="913">
      <c r="A913" s="44"/>
      <c r="B913" s="43"/>
      <c r="C913" s="43"/>
      <c r="D913" s="43"/>
      <c r="E913" s="43"/>
      <c r="F913" s="44"/>
      <c r="G913" s="47"/>
      <c r="H913" s="24"/>
      <c r="I913" s="28"/>
      <c r="J913" s="28"/>
      <c r="K913" s="27"/>
      <c r="L913" s="47"/>
      <c r="M913" s="30" t="str">
        <f>IFERROR(__xludf.DUMMYFUNCTION("IF(J913="""","""",IF(A913=""SELL"",(I913-J913-K913/100)*H913*100, IF(A913=""BUY"",(J913-I913-K913/100)*H913*100, IF(regexmatch(A913,""Ass""),(J913-I913-K913/100)*H913*100, IF(A913=""SDI"",((J913-I913)*H913)-(K913), IF(A913="""",""""))))))"),"")</f>
        <v/>
      </c>
      <c r="N913" s="31" t="str">
        <f t="shared" si="1"/>
        <v/>
      </c>
      <c r="O913" s="32" t="str">
        <f t="shared" si="2"/>
        <v/>
      </c>
      <c r="P913" s="33" t="str">
        <f t="shared" si="3"/>
        <v/>
      </c>
      <c r="Q913" s="34" t="str">
        <f t="shared" si="4"/>
        <v/>
      </c>
      <c r="R913" s="39"/>
    </row>
    <row r="914">
      <c r="A914" s="40"/>
      <c r="B914" s="13"/>
      <c r="C914" s="13"/>
      <c r="D914" s="13"/>
      <c r="E914" s="13"/>
      <c r="F914" s="40"/>
      <c r="G914" s="46"/>
      <c r="H914" s="11"/>
      <c r="I914" s="16"/>
      <c r="J914" s="16"/>
      <c r="K914" s="15"/>
      <c r="L914" s="46"/>
      <c r="M914" s="18" t="str">
        <f>IFERROR(__xludf.DUMMYFUNCTION("IF(J914="""","""",IF(A914=""SELL"",(I914-J914-K914/100)*H914*100, IF(A914=""BUY"",(J914-I914-K914/100)*H914*100, IF(regexmatch(A914,""Ass""),(J914-I914-K914/100)*H914*100, IF(A914=""SDI"",((J914-I914)*H914)-(K914), IF(A914="""",""""))))))"),"")</f>
        <v/>
      </c>
      <c r="N914" s="19" t="str">
        <f t="shared" si="1"/>
        <v/>
      </c>
      <c r="O914" s="20" t="str">
        <f t="shared" si="2"/>
        <v/>
      </c>
      <c r="P914" s="21" t="str">
        <f t="shared" si="3"/>
        <v/>
      </c>
      <c r="Q914" s="22" t="str">
        <f t="shared" si="4"/>
        <v/>
      </c>
      <c r="R914" s="23"/>
    </row>
    <row r="915">
      <c r="A915" s="44"/>
      <c r="B915" s="43"/>
      <c r="C915" s="43"/>
      <c r="D915" s="43"/>
      <c r="E915" s="43"/>
      <c r="F915" s="44"/>
      <c r="G915" s="47"/>
      <c r="H915" s="24"/>
      <c r="I915" s="28"/>
      <c r="J915" s="28"/>
      <c r="K915" s="27"/>
      <c r="L915" s="47"/>
      <c r="M915" s="30" t="str">
        <f>IFERROR(__xludf.DUMMYFUNCTION("IF(J915="""","""",IF(A915=""SELL"",(I915-J915-K915/100)*H915*100, IF(A915=""BUY"",(J915-I915-K915/100)*H915*100, IF(regexmatch(A915,""Ass""),(J915-I915-K915/100)*H915*100, IF(A915=""SDI"",((J915-I915)*H915)-(K915), IF(A915="""",""""))))))"),"")</f>
        <v/>
      </c>
      <c r="N915" s="31" t="str">
        <f t="shared" si="1"/>
        <v/>
      </c>
      <c r="O915" s="32" t="str">
        <f t="shared" si="2"/>
        <v/>
      </c>
      <c r="P915" s="33" t="str">
        <f t="shared" si="3"/>
        <v/>
      </c>
      <c r="Q915" s="34" t="str">
        <f t="shared" si="4"/>
        <v/>
      </c>
      <c r="R915" s="39"/>
    </row>
    <row r="916">
      <c r="A916" s="40"/>
      <c r="B916" s="13"/>
      <c r="C916" s="13"/>
      <c r="D916" s="13"/>
      <c r="E916" s="13"/>
      <c r="F916" s="40"/>
      <c r="G916" s="46"/>
      <c r="H916" s="11"/>
      <c r="I916" s="16"/>
      <c r="J916" s="16"/>
      <c r="K916" s="15"/>
      <c r="L916" s="46"/>
      <c r="M916" s="18" t="str">
        <f>IFERROR(__xludf.DUMMYFUNCTION("IF(J916="""","""",IF(A916=""SELL"",(I916-J916-K916/100)*H916*100, IF(A916=""BUY"",(J916-I916-K916/100)*H916*100, IF(regexmatch(A916,""Ass""),(J916-I916-K916/100)*H916*100, IF(A916=""SDI"",((J916-I916)*H916)-(K916), IF(A916="""",""""))))))"),"")</f>
        <v/>
      </c>
      <c r="N916" s="19" t="str">
        <f t="shared" si="1"/>
        <v/>
      </c>
      <c r="O916" s="20" t="str">
        <f t="shared" si="2"/>
        <v/>
      </c>
      <c r="P916" s="21" t="str">
        <f t="shared" si="3"/>
        <v/>
      </c>
      <c r="Q916" s="22" t="str">
        <f t="shared" si="4"/>
        <v/>
      </c>
      <c r="R916" s="23"/>
    </row>
    <row r="917">
      <c r="A917" s="44"/>
      <c r="B917" s="43"/>
      <c r="C917" s="43"/>
      <c r="D917" s="43"/>
      <c r="E917" s="43"/>
      <c r="F917" s="44"/>
      <c r="G917" s="47"/>
      <c r="H917" s="24"/>
      <c r="I917" s="28"/>
      <c r="J917" s="28"/>
      <c r="K917" s="27"/>
      <c r="L917" s="47"/>
      <c r="M917" s="30" t="str">
        <f>IFERROR(__xludf.DUMMYFUNCTION("IF(J917="""","""",IF(A917=""SELL"",(I917-J917-K917/100)*H917*100, IF(A917=""BUY"",(J917-I917-K917/100)*H917*100, IF(regexmatch(A917,""Ass""),(J917-I917-K917/100)*H917*100, IF(A917=""SDI"",((J917-I917)*H917)-(K917), IF(A917="""",""""))))))"),"")</f>
        <v/>
      </c>
      <c r="N917" s="31" t="str">
        <f t="shared" si="1"/>
        <v/>
      </c>
      <c r="O917" s="32" t="str">
        <f t="shared" si="2"/>
        <v/>
      </c>
      <c r="P917" s="33" t="str">
        <f t="shared" si="3"/>
        <v/>
      </c>
      <c r="Q917" s="34" t="str">
        <f t="shared" si="4"/>
        <v/>
      </c>
      <c r="R917" s="39"/>
    </row>
    <row r="918">
      <c r="A918" s="40"/>
      <c r="B918" s="13"/>
      <c r="C918" s="13"/>
      <c r="D918" s="13"/>
      <c r="E918" s="13"/>
      <c r="F918" s="40"/>
      <c r="G918" s="46"/>
      <c r="H918" s="11"/>
      <c r="I918" s="16"/>
      <c r="J918" s="16"/>
      <c r="K918" s="15"/>
      <c r="L918" s="46"/>
      <c r="M918" s="18" t="str">
        <f>IFERROR(__xludf.DUMMYFUNCTION("IF(J918="""","""",IF(A918=""SELL"",(I918-J918-K918/100)*H918*100, IF(A918=""BUY"",(J918-I918-K918/100)*H918*100, IF(regexmatch(A918,""Ass""),(J918-I918-K918/100)*H918*100, IF(A918=""SDI"",((J918-I918)*H918)-(K918), IF(A918="""",""""))))))"),"")</f>
        <v/>
      </c>
      <c r="N918" s="19" t="str">
        <f t="shared" si="1"/>
        <v/>
      </c>
      <c r="O918" s="20" t="str">
        <f t="shared" si="2"/>
        <v/>
      </c>
      <c r="P918" s="21" t="str">
        <f t="shared" si="3"/>
        <v/>
      </c>
      <c r="Q918" s="22" t="str">
        <f t="shared" si="4"/>
        <v/>
      </c>
      <c r="R918" s="23"/>
    </row>
    <row r="919">
      <c r="A919" s="44"/>
      <c r="B919" s="43"/>
      <c r="C919" s="43"/>
      <c r="D919" s="43"/>
      <c r="E919" s="43"/>
      <c r="F919" s="44"/>
      <c r="G919" s="47"/>
      <c r="H919" s="24"/>
      <c r="I919" s="28"/>
      <c r="J919" s="28"/>
      <c r="K919" s="27"/>
      <c r="L919" s="47"/>
      <c r="M919" s="30" t="str">
        <f>IFERROR(__xludf.DUMMYFUNCTION("IF(J919="""","""",IF(A919=""SELL"",(I919-J919-K919/100)*H919*100, IF(A919=""BUY"",(J919-I919-K919/100)*H919*100, IF(regexmatch(A919,""Ass""),(J919-I919-K919/100)*H919*100, IF(A919=""SDI"",((J919-I919)*H919)-(K919), IF(A919="""",""""))))))"),"")</f>
        <v/>
      </c>
      <c r="N919" s="31" t="str">
        <f t="shared" si="1"/>
        <v/>
      </c>
      <c r="O919" s="32" t="str">
        <f t="shared" si="2"/>
        <v/>
      </c>
      <c r="P919" s="33" t="str">
        <f t="shared" si="3"/>
        <v/>
      </c>
      <c r="Q919" s="34" t="str">
        <f t="shared" si="4"/>
        <v/>
      </c>
      <c r="R919" s="39"/>
    </row>
    <row r="920">
      <c r="A920" s="40"/>
      <c r="B920" s="13"/>
      <c r="C920" s="13"/>
      <c r="D920" s="13"/>
      <c r="E920" s="13"/>
      <c r="F920" s="40"/>
      <c r="G920" s="46"/>
      <c r="H920" s="11"/>
      <c r="I920" s="16"/>
      <c r="J920" s="16"/>
      <c r="K920" s="15"/>
      <c r="L920" s="46"/>
      <c r="M920" s="18" t="str">
        <f>IFERROR(__xludf.DUMMYFUNCTION("IF(J920="""","""",IF(A920=""SELL"",(I920-J920-K920/100)*H920*100, IF(A920=""BUY"",(J920-I920-K920/100)*H920*100, IF(regexmatch(A920,""Ass""),(J920-I920-K920/100)*H920*100, IF(A920=""SDI"",((J920-I920)*H920)-(K920), IF(A920="""",""""))))))"),"")</f>
        <v/>
      </c>
      <c r="N920" s="19" t="str">
        <f t="shared" si="1"/>
        <v/>
      </c>
      <c r="O920" s="20" t="str">
        <f t="shared" si="2"/>
        <v/>
      </c>
      <c r="P920" s="21" t="str">
        <f t="shared" si="3"/>
        <v/>
      </c>
      <c r="Q920" s="22" t="str">
        <f t="shared" si="4"/>
        <v/>
      </c>
      <c r="R920" s="50"/>
    </row>
    <row r="921">
      <c r="A921" s="44"/>
      <c r="B921" s="43"/>
      <c r="C921" s="43"/>
      <c r="D921" s="43"/>
      <c r="E921" s="43"/>
      <c r="F921" s="44"/>
      <c r="G921" s="47"/>
      <c r="H921" s="24"/>
      <c r="I921" s="28"/>
      <c r="J921" s="28"/>
      <c r="K921" s="27"/>
      <c r="L921" s="47"/>
      <c r="M921" s="30" t="str">
        <f>IFERROR(__xludf.DUMMYFUNCTION("IF(J921="""","""",IF(A921=""SELL"",(I921-J921-K921/100)*H921*100, IF(A921=""BUY"",(J921-I921-K921/100)*H921*100, IF(regexmatch(A921,""Ass""),(J921-I921-K921/100)*H921*100, IF(A921=""SDI"",((J921-I921)*H921)-(K921), IF(A921="""",""""))))))"),"")</f>
        <v/>
      </c>
      <c r="N921" s="31" t="str">
        <f t="shared" si="1"/>
        <v/>
      </c>
      <c r="O921" s="32" t="str">
        <f t="shared" si="2"/>
        <v/>
      </c>
      <c r="P921" s="33" t="str">
        <f t="shared" si="3"/>
        <v/>
      </c>
      <c r="Q921" s="34" t="str">
        <f t="shared" si="4"/>
        <v/>
      </c>
      <c r="R921" s="39"/>
    </row>
    <row r="922">
      <c r="A922" s="40"/>
      <c r="B922" s="13"/>
      <c r="C922" s="13"/>
      <c r="D922" s="13"/>
      <c r="E922" s="13"/>
      <c r="F922" s="40"/>
      <c r="G922" s="46"/>
      <c r="H922" s="11"/>
      <c r="I922" s="16"/>
      <c r="J922" s="16"/>
      <c r="K922" s="15"/>
      <c r="L922" s="46"/>
      <c r="M922" s="18" t="str">
        <f>IFERROR(__xludf.DUMMYFUNCTION("IF(J922="""","""",IF(A922=""SELL"",(I922-J922-K922/100)*H922*100, IF(A922=""BUY"",(J922-I922-K922/100)*H922*100, IF(regexmatch(A922,""Ass""),(J922-I922-K922/100)*H922*100, IF(A922=""SDI"",((J922-I922)*H922)-(K922), IF(A922="""",""""))))))"),"")</f>
        <v/>
      </c>
      <c r="N922" s="19" t="str">
        <f t="shared" si="1"/>
        <v/>
      </c>
      <c r="O922" s="20" t="str">
        <f t="shared" si="2"/>
        <v/>
      </c>
      <c r="P922" s="21" t="str">
        <f t="shared" si="3"/>
        <v/>
      </c>
      <c r="Q922" s="22" t="str">
        <f t="shared" si="4"/>
        <v/>
      </c>
      <c r="R922" s="23"/>
    </row>
    <row r="923">
      <c r="A923" s="44"/>
      <c r="B923" s="43"/>
      <c r="C923" s="43"/>
      <c r="D923" s="43"/>
      <c r="E923" s="43"/>
      <c r="F923" s="44"/>
      <c r="G923" s="47"/>
      <c r="H923" s="24"/>
      <c r="I923" s="28"/>
      <c r="J923" s="28"/>
      <c r="K923" s="27"/>
      <c r="L923" s="47"/>
      <c r="M923" s="30" t="str">
        <f>IFERROR(__xludf.DUMMYFUNCTION("IF(J923="""","""",IF(A923=""SELL"",(I923-J923-K923/100)*H923*100, IF(A923=""BUY"",(J923-I923-K923/100)*H923*100, IF(regexmatch(A923,""Ass""),(J923-I923-K923/100)*H923*100, IF(A923=""SDI"",((J923-I923)*H923)-(K923), IF(A923="""",""""))))))"),"")</f>
        <v/>
      </c>
      <c r="N923" s="31" t="str">
        <f t="shared" si="1"/>
        <v/>
      </c>
      <c r="O923" s="32" t="str">
        <f t="shared" si="2"/>
        <v/>
      </c>
      <c r="P923" s="33" t="str">
        <f t="shared" si="3"/>
        <v/>
      </c>
      <c r="Q923" s="34" t="str">
        <f t="shared" si="4"/>
        <v/>
      </c>
      <c r="R923" s="39"/>
    </row>
    <row r="924">
      <c r="A924" s="40"/>
      <c r="B924" s="13"/>
      <c r="C924" s="13"/>
      <c r="D924" s="13"/>
      <c r="E924" s="13"/>
      <c r="F924" s="40"/>
      <c r="G924" s="46"/>
      <c r="H924" s="11"/>
      <c r="I924" s="16"/>
      <c r="J924" s="16"/>
      <c r="K924" s="15"/>
      <c r="L924" s="46"/>
      <c r="M924" s="18" t="str">
        <f>IFERROR(__xludf.DUMMYFUNCTION("IF(J924="""","""",IF(A924=""SELL"",(I924-J924-K924/100)*H924*100, IF(A924=""BUY"",(J924-I924-K924/100)*H924*100, IF(regexmatch(A924,""Ass""),(J924-I924-K924/100)*H924*100, IF(A924=""SDI"",((J924-I924)*H924)-(K924), IF(A924="""",""""))))))"),"")</f>
        <v/>
      </c>
      <c r="N924" s="19" t="str">
        <f t="shared" si="1"/>
        <v/>
      </c>
      <c r="O924" s="20" t="str">
        <f t="shared" si="2"/>
        <v/>
      </c>
      <c r="P924" s="21" t="str">
        <f t="shared" si="3"/>
        <v/>
      </c>
      <c r="Q924" s="22" t="str">
        <f t="shared" si="4"/>
        <v/>
      </c>
      <c r="R924" s="23"/>
    </row>
    <row r="925">
      <c r="A925" s="44"/>
      <c r="B925" s="43"/>
      <c r="C925" s="43"/>
      <c r="D925" s="43"/>
      <c r="E925" s="43"/>
      <c r="F925" s="44"/>
      <c r="G925" s="47"/>
      <c r="H925" s="24"/>
      <c r="I925" s="28"/>
      <c r="J925" s="28"/>
      <c r="K925" s="27"/>
      <c r="L925" s="47"/>
      <c r="M925" s="30" t="str">
        <f>IFERROR(__xludf.DUMMYFUNCTION("IF(J925="""","""",IF(A925=""SELL"",(I925-J925-K925/100)*H925*100, IF(A925=""BUY"",(J925-I925-K925/100)*H925*100, IF(regexmatch(A925,""Ass""),(J925-I925-K925/100)*H925*100, IF(A925=""SDI"",((J925-I925)*H925)-(K925), IF(A925="""",""""))))))"),"")</f>
        <v/>
      </c>
      <c r="N925" s="31" t="str">
        <f t="shared" si="1"/>
        <v/>
      </c>
      <c r="O925" s="32" t="str">
        <f t="shared" si="2"/>
        <v/>
      </c>
      <c r="P925" s="33" t="str">
        <f t="shared" si="3"/>
        <v/>
      </c>
      <c r="Q925" s="34" t="str">
        <f t="shared" si="4"/>
        <v/>
      </c>
      <c r="R925" s="39"/>
    </row>
    <row r="926">
      <c r="A926" s="40"/>
      <c r="B926" s="13"/>
      <c r="C926" s="13"/>
      <c r="D926" s="13"/>
      <c r="E926" s="13"/>
      <c r="F926" s="40"/>
      <c r="G926" s="46"/>
      <c r="H926" s="11"/>
      <c r="I926" s="16"/>
      <c r="J926" s="16"/>
      <c r="K926" s="15"/>
      <c r="L926" s="46"/>
      <c r="M926" s="18" t="str">
        <f>IFERROR(__xludf.DUMMYFUNCTION("IF(J926="""","""",IF(A926=""SELL"",(I926-J926-K926/100)*H926*100, IF(A926=""BUY"",(J926-I926-K926/100)*H926*100, IF(regexmatch(A926,""Ass""),(J926-I926-K926/100)*H926*100, IF(A926=""SDI"",((J926-I926)*H926)-(K926), IF(A926="""",""""))))))"),"")</f>
        <v/>
      </c>
      <c r="N926" s="19" t="str">
        <f t="shared" si="1"/>
        <v/>
      </c>
      <c r="O926" s="20" t="str">
        <f t="shared" si="2"/>
        <v/>
      </c>
      <c r="P926" s="21" t="str">
        <f t="shared" si="3"/>
        <v/>
      </c>
      <c r="Q926" s="22" t="str">
        <f t="shared" si="4"/>
        <v/>
      </c>
      <c r="R926" s="23"/>
    </row>
    <row r="927">
      <c r="A927" s="44"/>
      <c r="B927" s="43"/>
      <c r="C927" s="43"/>
      <c r="D927" s="43"/>
      <c r="E927" s="43"/>
      <c r="F927" s="44"/>
      <c r="G927" s="47"/>
      <c r="H927" s="24"/>
      <c r="I927" s="28"/>
      <c r="J927" s="28"/>
      <c r="K927" s="27"/>
      <c r="L927" s="47"/>
      <c r="M927" s="30" t="str">
        <f>IFERROR(__xludf.DUMMYFUNCTION("IF(J927="""","""",IF(A927=""SELL"",(I927-J927-K927/100)*H927*100, IF(A927=""BUY"",(J927-I927-K927/100)*H927*100, IF(regexmatch(A927,""Ass""),(J927-I927-K927/100)*H927*100, IF(A927=""SDI"",((J927-I927)*H927)-(K927), IF(A927="""",""""))))))"),"")</f>
        <v/>
      </c>
      <c r="N927" s="31" t="str">
        <f t="shared" si="1"/>
        <v/>
      </c>
      <c r="O927" s="32" t="str">
        <f t="shared" si="2"/>
        <v/>
      </c>
      <c r="P927" s="33" t="str">
        <f t="shared" si="3"/>
        <v/>
      </c>
      <c r="Q927" s="34" t="str">
        <f t="shared" si="4"/>
        <v/>
      </c>
      <c r="R927" s="39"/>
    </row>
    <row r="928">
      <c r="A928" s="40"/>
      <c r="B928" s="13"/>
      <c r="C928" s="13"/>
      <c r="D928" s="13"/>
      <c r="E928" s="13"/>
      <c r="F928" s="40"/>
      <c r="G928" s="46"/>
      <c r="H928" s="11"/>
      <c r="I928" s="16"/>
      <c r="J928" s="16"/>
      <c r="K928" s="15"/>
      <c r="L928" s="46"/>
      <c r="M928" s="18" t="str">
        <f>IFERROR(__xludf.DUMMYFUNCTION("IF(J928="""","""",IF(A928=""SELL"",(I928-J928-K928/100)*H928*100, IF(A928=""BUY"",(J928-I928-K928/100)*H928*100, IF(regexmatch(A928,""Ass""),(J928-I928-K928/100)*H928*100, IF(A928=""SDI"",((J928-I928)*H928)-(K928), IF(A928="""",""""))))))"),"")</f>
        <v/>
      </c>
      <c r="N928" s="19" t="str">
        <f t="shared" si="1"/>
        <v/>
      </c>
      <c r="O928" s="20" t="str">
        <f t="shared" si="2"/>
        <v/>
      </c>
      <c r="P928" s="21" t="str">
        <f t="shared" si="3"/>
        <v/>
      </c>
      <c r="Q928" s="22" t="str">
        <f t="shared" si="4"/>
        <v/>
      </c>
      <c r="R928" s="23"/>
    </row>
    <row r="929">
      <c r="A929" s="44"/>
      <c r="B929" s="43"/>
      <c r="C929" s="43"/>
      <c r="D929" s="43"/>
      <c r="E929" s="43"/>
      <c r="F929" s="44"/>
      <c r="G929" s="47"/>
      <c r="H929" s="24"/>
      <c r="I929" s="28"/>
      <c r="J929" s="28"/>
      <c r="K929" s="27"/>
      <c r="L929" s="47"/>
      <c r="M929" s="30" t="str">
        <f>IFERROR(__xludf.DUMMYFUNCTION("IF(J929="""","""",IF(A929=""SELL"",(I929-J929-K929/100)*H929*100, IF(A929=""BUY"",(J929-I929-K929/100)*H929*100, IF(regexmatch(A929,""Ass""),(J929-I929-K929/100)*H929*100, IF(A929=""SDI"",((J929-I929)*H929)-(K929), IF(A929="""",""""))))))"),"")</f>
        <v/>
      </c>
      <c r="N929" s="31" t="str">
        <f t="shared" si="1"/>
        <v/>
      </c>
      <c r="O929" s="32" t="str">
        <f t="shared" si="2"/>
        <v/>
      </c>
      <c r="P929" s="33" t="str">
        <f t="shared" si="3"/>
        <v/>
      </c>
      <c r="Q929" s="34" t="str">
        <f t="shared" si="4"/>
        <v/>
      </c>
      <c r="R929" s="39"/>
    </row>
    <row r="930">
      <c r="A930" s="40"/>
      <c r="B930" s="13"/>
      <c r="C930" s="13"/>
      <c r="D930" s="13"/>
      <c r="E930" s="13"/>
      <c r="F930" s="40"/>
      <c r="G930" s="46"/>
      <c r="H930" s="11"/>
      <c r="I930" s="16"/>
      <c r="J930" s="16"/>
      <c r="K930" s="15"/>
      <c r="L930" s="46"/>
      <c r="M930" s="18" t="str">
        <f>IFERROR(__xludf.DUMMYFUNCTION("IF(J930="""","""",IF(A930=""SELL"",(I930-J930-K930/100)*H930*100, IF(A930=""BUY"",(J930-I930-K930/100)*H930*100, IF(regexmatch(A930,""Ass""),(J930-I930-K930/100)*H930*100, IF(A930=""SDI"",((J930-I930)*H930)-(K930), IF(A930="""",""""))))))"),"")</f>
        <v/>
      </c>
      <c r="N930" s="19" t="str">
        <f t="shared" si="1"/>
        <v/>
      </c>
      <c r="O930" s="20" t="str">
        <f t="shared" si="2"/>
        <v/>
      </c>
      <c r="P930" s="21" t="str">
        <f t="shared" si="3"/>
        <v/>
      </c>
      <c r="Q930" s="22" t="str">
        <f t="shared" si="4"/>
        <v/>
      </c>
      <c r="R930" s="23"/>
    </row>
    <row r="931">
      <c r="A931" s="44"/>
      <c r="B931" s="43"/>
      <c r="C931" s="43"/>
      <c r="D931" s="43"/>
      <c r="E931" s="43"/>
      <c r="F931" s="44"/>
      <c r="G931" s="47"/>
      <c r="H931" s="24"/>
      <c r="I931" s="28"/>
      <c r="J931" s="28"/>
      <c r="K931" s="27"/>
      <c r="L931" s="47"/>
      <c r="M931" s="30" t="str">
        <f>IFERROR(__xludf.DUMMYFUNCTION("IF(J931="""","""",IF(A931=""SELL"",(I931-J931-K931/100)*H931*100, IF(A931=""BUY"",(J931-I931-K931/100)*H931*100, IF(regexmatch(A931,""Ass""),(J931-I931-K931/100)*H931*100, IF(A931=""SDI"",((J931-I931)*H931)-(K931), IF(A931="""",""""))))))"),"")</f>
        <v/>
      </c>
      <c r="N931" s="31" t="str">
        <f t="shared" si="1"/>
        <v/>
      </c>
      <c r="O931" s="32" t="str">
        <f t="shared" si="2"/>
        <v/>
      </c>
      <c r="P931" s="33" t="str">
        <f t="shared" si="3"/>
        <v/>
      </c>
      <c r="Q931" s="34" t="str">
        <f t="shared" si="4"/>
        <v/>
      </c>
      <c r="R931" s="39"/>
    </row>
    <row r="932">
      <c r="A932" s="40"/>
      <c r="B932" s="13"/>
      <c r="C932" s="13"/>
      <c r="D932" s="13"/>
      <c r="E932" s="13"/>
      <c r="F932" s="40"/>
      <c r="G932" s="46"/>
      <c r="H932" s="11"/>
      <c r="I932" s="16"/>
      <c r="J932" s="16"/>
      <c r="K932" s="15"/>
      <c r="L932" s="46"/>
      <c r="M932" s="18" t="str">
        <f>IFERROR(__xludf.DUMMYFUNCTION("IF(J932="""","""",IF(A932=""SELL"",(I932-J932-K932/100)*H932*100, IF(A932=""BUY"",(J932-I932-K932/100)*H932*100, IF(regexmatch(A932,""Ass""),(J932-I932-K932/100)*H932*100, IF(A932=""SDI"",((J932-I932)*H932)-(K932), IF(A932="""",""""))))))"),"")</f>
        <v/>
      </c>
      <c r="N932" s="19" t="str">
        <f t="shared" si="1"/>
        <v/>
      </c>
      <c r="O932" s="20" t="str">
        <f t="shared" si="2"/>
        <v/>
      </c>
      <c r="P932" s="21" t="str">
        <f t="shared" si="3"/>
        <v/>
      </c>
      <c r="Q932" s="22" t="str">
        <f t="shared" si="4"/>
        <v/>
      </c>
      <c r="R932" s="23"/>
    </row>
    <row r="933">
      <c r="A933" s="44"/>
      <c r="B933" s="43"/>
      <c r="C933" s="43"/>
      <c r="D933" s="43"/>
      <c r="E933" s="43"/>
      <c r="F933" s="44"/>
      <c r="G933" s="47"/>
      <c r="H933" s="24"/>
      <c r="I933" s="28"/>
      <c r="J933" s="28"/>
      <c r="K933" s="27"/>
      <c r="L933" s="47"/>
      <c r="M933" s="30" t="str">
        <f>IFERROR(__xludf.DUMMYFUNCTION("IF(J933="""","""",IF(A933=""SELL"",(I933-J933-K933/100)*H933*100, IF(A933=""BUY"",(J933-I933-K933/100)*H933*100, IF(regexmatch(A933,""Ass""),(J933-I933-K933/100)*H933*100, IF(A933=""SDI"",((J933-I933)*H933)-(K933), IF(A933="""",""""))))))"),"")</f>
        <v/>
      </c>
      <c r="N933" s="31" t="str">
        <f t="shared" si="1"/>
        <v/>
      </c>
      <c r="O933" s="32" t="str">
        <f t="shared" si="2"/>
        <v/>
      </c>
      <c r="P933" s="33" t="str">
        <f t="shared" si="3"/>
        <v/>
      </c>
      <c r="Q933" s="34" t="str">
        <f t="shared" si="4"/>
        <v/>
      </c>
      <c r="R933" s="39"/>
    </row>
    <row r="934">
      <c r="A934" s="40"/>
      <c r="B934" s="13"/>
      <c r="C934" s="13"/>
      <c r="D934" s="13"/>
      <c r="E934" s="13"/>
      <c r="F934" s="40"/>
      <c r="G934" s="46"/>
      <c r="H934" s="11"/>
      <c r="I934" s="16"/>
      <c r="J934" s="16"/>
      <c r="K934" s="15"/>
      <c r="L934" s="46"/>
      <c r="M934" s="18" t="str">
        <f>IFERROR(__xludf.DUMMYFUNCTION("IF(J934="""","""",IF(A934=""SELL"",(I934-J934-K934/100)*H934*100, IF(A934=""BUY"",(J934-I934-K934/100)*H934*100, IF(regexmatch(A934,""Ass""),(J934-I934-K934/100)*H934*100, IF(A934=""SDI"",((J934-I934)*H934)-(K934), IF(A934="""",""""))))))"),"")</f>
        <v/>
      </c>
      <c r="N934" s="19" t="str">
        <f t="shared" si="1"/>
        <v/>
      </c>
      <c r="O934" s="20" t="str">
        <f t="shared" si="2"/>
        <v/>
      </c>
      <c r="P934" s="21" t="str">
        <f t="shared" si="3"/>
        <v/>
      </c>
      <c r="Q934" s="22" t="str">
        <f t="shared" si="4"/>
        <v/>
      </c>
      <c r="R934" s="23"/>
    </row>
    <row r="935">
      <c r="A935" s="44"/>
      <c r="B935" s="43"/>
      <c r="C935" s="43"/>
      <c r="D935" s="43"/>
      <c r="E935" s="43"/>
      <c r="F935" s="44"/>
      <c r="G935" s="47"/>
      <c r="H935" s="24"/>
      <c r="I935" s="28"/>
      <c r="J935" s="28"/>
      <c r="K935" s="27"/>
      <c r="L935" s="47"/>
      <c r="M935" s="30" t="str">
        <f>IFERROR(__xludf.DUMMYFUNCTION("IF(J935="""","""",IF(A935=""SELL"",(I935-J935-K935/100)*H935*100, IF(A935=""BUY"",(J935-I935-K935/100)*H935*100, IF(regexmatch(A935,""Ass""),(J935-I935-K935/100)*H935*100, IF(A935=""SDI"",((J935-I935)*H935)-(K935), IF(A935="""",""""))))))"),"")</f>
        <v/>
      </c>
      <c r="N935" s="31" t="str">
        <f t="shared" si="1"/>
        <v/>
      </c>
      <c r="O935" s="32" t="str">
        <f t="shared" si="2"/>
        <v/>
      </c>
      <c r="P935" s="33" t="str">
        <f t="shared" si="3"/>
        <v/>
      </c>
      <c r="Q935" s="34" t="str">
        <f t="shared" si="4"/>
        <v/>
      </c>
      <c r="R935" s="39"/>
    </row>
    <row r="936">
      <c r="A936" s="40"/>
      <c r="B936" s="13"/>
      <c r="C936" s="13"/>
      <c r="D936" s="13"/>
      <c r="E936" s="13"/>
      <c r="F936" s="40"/>
      <c r="G936" s="46"/>
      <c r="H936" s="11"/>
      <c r="I936" s="16"/>
      <c r="J936" s="16"/>
      <c r="K936" s="15"/>
      <c r="L936" s="46"/>
      <c r="M936" s="18" t="str">
        <f>IFERROR(__xludf.DUMMYFUNCTION("IF(J936="""","""",IF(A936=""SELL"",(I936-J936-K936/100)*H936*100, IF(A936=""BUY"",(J936-I936-K936/100)*H936*100, IF(regexmatch(A936,""Ass""),(J936-I936-K936/100)*H936*100, IF(A936=""SDI"",((J936-I936)*H936)-(K936), IF(A936="""",""""))))))"),"")</f>
        <v/>
      </c>
      <c r="N936" s="19" t="str">
        <f t="shared" si="1"/>
        <v/>
      </c>
      <c r="O936" s="20" t="str">
        <f t="shared" si="2"/>
        <v/>
      </c>
      <c r="P936" s="21" t="str">
        <f t="shared" si="3"/>
        <v/>
      </c>
      <c r="Q936" s="22" t="str">
        <f t="shared" si="4"/>
        <v/>
      </c>
      <c r="R936" s="23"/>
    </row>
    <row r="937">
      <c r="A937" s="44"/>
      <c r="B937" s="43"/>
      <c r="C937" s="43"/>
      <c r="D937" s="43"/>
      <c r="E937" s="43"/>
      <c r="F937" s="44"/>
      <c r="G937" s="47"/>
      <c r="H937" s="24"/>
      <c r="I937" s="28"/>
      <c r="J937" s="28"/>
      <c r="K937" s="27"/>
      <c r="L937" s="47"/>
      <c r="M937" s="30" t="str">
        <f>IFERROR(__xludf.DUMMYFUNCTION("IF(J937="""","""",IF(A937=""SELL"",(I937-J937-K937/100)*H937*100, IF(A937=""BUY"",(J937-I937-K937/100)*H937*100, IF(regexmatch(A937,""Ass""),(J937-I937-K937/100)*H937*100, IF(A937=""SDI"",((J937-I937)*H937)-(K937), IF(A937="""",""""))))))"),"")</f>
        <v/>
      </c>
      <c r="N937" s="31" t="str">
        <f t="shared" si="1"/>
        <v/>
      </c>
      <c r="O937" s="32" t="str">
        <f t="shared" si="2"/>
        <v/>
      </c>
      <c r="P937" s="33" t="str">
        <f t="shared" si="3"/>
        <v/>
      </c>
      <c r="Q937" s="34" t="str">
        <f t="shared" si="4"/>
        <v/>
      </c>
      <c r="R937" s="39"/>
    </row>
    <row r="938">
      <c r="A938" s="40"/>
      <c r="B938" s="13"/>
      <c r="C938" s="13"/>
      <c r="D938" s="13"/>
      <c r="E938" s="13"/>
      <c r="F938" s="40"/>
      <c r="G938" s="46"/>
      <c r="H938" s="11"/>
      <c r="I938" s="16"/>
      <c r="J938" s="16"/>
      <c r="K938" s="15"/>
      <c r="L938" s="46"/>
      <c r="M938" s="18" t="str">
        <f>IFERROR(__xludf.DUMMYFUNCTION("IF(J938="""","""",IF(A938=""SELL"",(I938-J938-K938/100)*H938*100, IF(A938=""BUY"",(J938-I938-K938/100)*H938*100, IF(regexmatch(A938,""Ass""),(J938-I938-K938/100)*H938*100, IF(A938=""SDI"",((J938-I938)*H938)-(K938), IF(A938="""",""""))))))"),"")</f>
        <v/>
      </c>
      <c r="N938" s="19" t="str">
        <f t="shared" si="1"/>
        <v/>
      </c>
      <c r="O938" s="20" t="str">
        <f t="shared" si="2"/>
        <v/>
      </c>
      <c r="P938" s="21" t="str">
        <f t="shared" si="3"/>
        <v/>
      </c>
      <c r="Q938" s="22" t="str">
        <f t="shared" si="4"/>
        <v/>
      </c>
      <c r="R938" s="23"/>
    </row>
    <row r="939">
      <c r="A939" s="44"/>
      <c r="B939" s="43"/>
      <c r="C939" s="43"/>
      <c r="D939" s="43"/>
      <c r="E939" s="43"/>
      <c r="F939" s="44"/>
      <c r="G939" s="47"/>
      <c r="H939" s="24"/>
      <c r="I939" s="28"/>
      <c r="J939" s="28"/>
      <c r="K939" s="27"/>
      <c r="L939" s="47"/>
      <c r="M939" s="30" t="str">
        <f>IFERROR(__xludf.DUMMYFUNCTION("IF(J939="""","""",IF(A939=""SELL"",(I939-J939-K939/100)*H939*100, IF(A939=""BUY"",(J939-I939-K939/100)*H939*100, IF(regexmatch(A939,""Ass""),(J939-I939-K939/100)*H939*100, IF(A939=""SDI"",((J939-I939)*H939)-(K939), IF(A939="""",""""))))))"),"")</f>
        <v/>
      </c>
      <c r="N939" s="31" t="str">
        <f t="shared" si="1"/>
        <v/>
      </c>
      <c r="O939" s="32" t="str">
        <f t="shared" si="2"/>
        <v/>
      </c>
      <c r="P939" s="33" t="str">
        <f t="shared" si="3"/>
        <v/>
      </c>
      <c r="Q939" s="34" t="str">
        <f t="shared" si="4"/>
        <v/>
      </c>
      <c r="R939" s="39"/>
    </row>
    <row r="940">
      <c r="A940" s="40"/>
      <c r="B940" s="13"/>
      <c r="C940" s="13"/>
      <c r="D940" s="13"/>
      <c r="E940" s="13"/>
      <c r="F940" s="40"/>
      <c r="G940" s="46"/>
      <c r="H940" s="11"/>
      <c r="I940" s="16"/>
      <c r="J940" s="16"/>
      <c r="K940" s="15"/>
      <c r="L940" s="46"/>
      <c r="M940" s="18" t="str">
        <f>IFERROR(__xludf.DUMMYFUNCTION("IF(J940="""","""",IF(A940=""SELL"",(I940-J940-K940/100)*H940*100, IF(A940=""BUY"",(J940-I940-K940/100)*H940*100, IF(regexmatch(A940,""Ass""),(J940-I940-K940/100)*H940*100, IF(A940=""SDI"",((J940-I940)*H940)-(K940), IF(A940="""",""""))))))"),"")</f>
        <v/>
      </c>
      <c r="N940" s="19" t="str">
        <f t="shared" si="1"/>
        <v/>
      </c>
      <c r="O940" s="20" t="str">
        <f t="shared" si="2"/>
        <v/>
      </c>
      <c r="P940" s="21" t="str">
        <f t="shared" si="3"/>
        <v/>
      </c>
      <c r="Q940" s="22" t="str">
        <f t="shared" si="4"/>
        <v/>
      </c>
      <c r="R940" s="23"/>
    </row>
    <row r="941">
      <c r="A941" s="44"/>
      <c r="B941" s="43"/>
      <c r="C941" s="43"/>
      <c r="D941" s="43"/>
      <c r="E941" s="43"/>
      <c r="F941" s="44"/>
      <c r="G941" s="47"/>
      <c r="H941" s="24"/>
      <c r="I941" s="28"/>
      <c r="J941" s="28"/>
      <c r="K941" s="27"/>
      <c r="L941" s="47"/>
      <c r="M941" s="30" t="str">
        <f>IFERROR(__xludf.DUMMYFUNCTION("IF(J941="""","""",IF(A941=""SELL"",(I941-J941-K941/100)*H941*100, IF(A941=""BUY"",(J941-I941-K941/100)*H941*100, IF(regexmatch(A941,""Ass""),(J941-I941-K941/100)*H941*100, IF(A941=""SDI"",((J941-I941)*H941)-(K941), IF(A941="""",""""))))))"),"")</f>
        <v/>
      </c>
      <c r="N941" s="31" t="str">
        <f t="shared" si="1"/>
        <v/>
      </c>
      <c r="O941" s="32" t="str">
        <f t="shared" si="2"/>
        <v/>
      </c>
      <c r="P941" s="33" t="str">
        <f t="shared" si="3"/>
        <v/>
      </c>
      <c r="Q941" s="34" t="str">
        <f t="shared" si="4"/>
        <v/>
      </c>
      <c r="R941" s="39"/>
    </row>
    <row r="942">
      <c r="A942" s="40"/>
      <c r="B942" s="13"/>
      <c r="C942" s="13"/>
      <c r="D942" s="13"/>
      <c r="E942" s="13"/>
      <c r="F942" s="40"/>
      <c r="G942" s="46"/>
      <c r="H942" s="11"/>
      <c r="I942" s="16"/>
      <c r="J942" s="16"/>
      <c r="K942" s="15"/>
      <c r="L942" s="46"/>
      <c r="M942" s="18" t="str">
        <f>IFERROR(__xludf.DUMMYFUNCTION("IF(J942="""","""",IF(A942=""SELL"",(I942-J942-K942/100)*H942*100, IF(A942=""BUY"",(J942-I942-K942/100)*H942*100, IF(regexmatch(A942,""Ass""),(J942-I942-K942/100)*H942*100, IF(A942=""SDI"",((J942-I942)*H942)-(K942), IF(A942="""",""""))))))"),"")</f>
        <v/>
      </c>
      <c r="N942" s="19" t="str">
        <f t="shared" si="1"/>
        <v/>
      </c>
      <c r="O942" s="20" t="str">
        <f t="shared" si="2"/>
        <v/>
      </c>
      <c r="P942" s="21" t="str">
        <f t="shared" si="3"/>
        <v/>
      </c>
      <c r="Q942" s="22" t="str">
        <f t="shared" si="4"/>
        <v/>
      </c>
      <c r="R942" s="23"/>
    </row>
    <row r="943">
      <c r="A943" s="44"/>
      <c r="B943" s="43"/>
      <c r="C943" s="43"/>
      <c r="D943" s="43"/>
      <c r="E943" s="43"/>
      <c r="F943" s="44"/>
      <c r="G943" s="47"/>
      <c r="H943" s="24"/>
      <c r="I943" s="28"/>
      <c r="J943" s="28"/>
      <c r="K943" s="27"/>
      <c r="L943" s="47"/>
      <c r="M943" s="30" t="str">
        <f>IFERROR(__xludf.DUMMYFUNCTION("IF(J943="""","""",IF(A943=""SELL"",(I943-J943-K943/100)*H943*100, IF(A943=""BUY"",(J943-I943-K943/100)*H943*100, IF(regexmatch(A943,""Ass""),(J943-I943-K943/100)*H943*100, IF(A943=""SDI"",((J943-I943)*H943)-(K943), IF(A943="""",""""))))))"),"")</f>
        <v/>
      </c>
      <c r="N943" s="31" t="str">
        <f t="shared" si="1"/>
        <v/>
      </c>
      <c r="O943" s="32" t="str">
        <f t="shared" si="2"/>
        <v/>
      </c>
      <c r="P943" s="33" t="str">
        <f t="shared" si="3"/>
        <v/>
      </c>
      <c r="Q943" s="34" t="str">
        <f t="shared" si="4"/>
        <v/>
      </c>
      <c r="R943" s="39"/>
    </row>
    <row r="944">
      <c r="A944" s="40"/>
      <c r="B944" s="13"/>
      <c r="C944" s="13"/>
      <c r="D944" s="13"/>
      <c r="E944" s="13"/>
      <c r="F944" s="40"/>
      <c r="G944" s="46"/>
      <c r="H944" s="11"/>
      <c r="I944" s="16"/>
      <c r="J944" s="16"/>
      <c r="K944" s="15"/>
      <c r="L944" s="46"/>
      <c r="M944" s="18" t="str">
        <f>IFERROR(__xludf.DUMMYFUNCTION("IF(J944="""","""",IF(A944=""SELL"",(I944-J944-K944/100)*H944*100, IF(A944=""BUY"",(J944-I944-K944/100)*H944*100, IF(regexmatch(A944,""Ass""),(J944-I944-K944/100)*H944*100, IF(A944=""SDI"",((J944-I944)*H944)-(K944), IF(A944="""",""""))))))"),"")</f>
        <v/>
      </c>
      <c r="N944" s="19" t="str">
        <f t="shared" si="1"/>
        <v/>
      </c>
      <c r="O944" s="20" t="str">
        <f t="shared" si="2"/>
        <v/>
      </c>
      <c r="P944" s="21" t="str">
        <f t="shared" si="3"/>
        <v/>
      </c>
      <c r="Q944" s="22" t="str">
        <f t="shared" si="4"/>
        <v/>
      </c>
      <c r="R944" s="23"/>
    </row>
    <row r="945">
      <c r="A945" s="44"/>
      <c r="B945" s="43"/>
      <c r="C945" s="43"/>
      <c r="D945" s="43"/>
      <c r="E945" s="43"/>
      <c r="F945" s="44"/>
      <c r="G945" s="47"/>
      <c r="H945" s="24"/>
      <c r="I945" s="28"/>
      <c r="J945" s="28"/>
      <c r="K945" s="27"/>
      <c r="L945" s="47"/>
      <c r="M945" s="30" t="str">
        <f>IFERROR(__xludf.DUMMYFUNCTION("IF(J945="""","""",IF(A945=""SELL"",(I945-J945-K945/100)*H945*100, IF(A945=""BUY"",(J945-I945-K945/100)*H945*100, IF(regexmatch(A945,""Ass""),(J945-I945-K945/100)*H945*100, IF(A945=""SDI"",((J945-I945)*H945)-(K945), IF(A945="""",""""))))))"),"")</f>
        <v/>
      </c>
      <c r="N945" s="31" t="str">
        <f t="shared" si="1"/>
        <v/>
      </c>
      <c r="O945" s="32" t="str">
        <f t="shared" si="2"/>
        <v/>
      </c>
      <c r="P945" s="33" t="str">
        <f t="shared" si="3"/>
        <v/>
      </c>
      <c r="Q945" s="34" t="str">
        <f t="shared" si="4"/>
        <v/>
      </c>
      <c r="R945" s="39"/>
    </row>
    <row r="946">
      <c r="A946" s="40"/>
      <c r="B946" s="13"/>
      <c r="C946" s="13"/>
      <c r="D946" s="13"/>
      <c r="E946" s="13"/>
      <c r="F946" s="40"/>
      <c r="G946" s="46"/>
      <c r="H946" s="11"/>
      <c r="I946" s="16"/>
      <c r="J946" s="16"/>
      <c r="K946" s="15"/>
      <c r="L946" s="46"/>
      <c r="M946" s="18" t="str">
        <f>IFERROR(__xludf.DUMMYFUNCTION("IF(J946="""","""",IF(A946=""SELL"",(I946-J946-K946/100)*H946*100, IF(A946=""BUY"",(J946-I946-K946/100)*H946*100, IF(regexmatch(A946,""Ass""),(J946-I946-K946/100)*H946*100, IF(A946=""SDI"",((J946-I946)*H946)-(K946), IF(A946="""",""""))))))"),"")</f>
        <v/>
      </c>
      <c r="N946" s="19" t="str">
        <f t="shared" si="1"/>
        <v/>
      </c>
      <c r="O946" s="20" t="str">
        <f t="shared" si="2"/>
        <v/>
      </c>
      <c r="P946" s="21" t="str">
        <f t="shared" si="3"/>
        <v/>
      </c>
      <c r="Q946" s="22" t="str">
        <f t="shared" si="4"/>
        <v/>
      </c>
      <c r="R946" s="23"/>
    </row>
    <row r="947">
      <c r="A947" s="44"/>
      <c r="B947" s="43"/>
      <c r="C947" s="43"/>
      <c r="D947" s="43"/>
      <c r="E947" s="43"/>
      <c r="F947" s="44"/>
      <c r="G947" s="47"/>
      <c r="H947" s="24"/>
      <c r="I947" s="28"/>
      <c r="J947" s="28"/>
      <c r="K947" s="27"/>
      <c r="L947" s="47"/>
      <c r="M947" s="30" t="str">
        <f>IFERROR(__xludf.DUMMYFUNCTION("IF(J947="""","""",IF(A947=""SELL"",(I947-J947-K947/100)*H947*100, IF(A947=""BUY"",(J947-I947-K947/100)*H947*100, IF(regexmatch(A947,""Ass""),(J947-I947-K947/100)*H947*100, IF(A947=""SDI"",((J947-I947)*H947)-(K947), IF(A947="""",""""))))))"),"")</f>
        <v/>
      </c>
      <c r="N947" s="31" t="str">
        <f t="shared" si="1"/>
        <v/>
      </c>
      <c r="O947" s="32" t="str">
        <f t="shared" si="2"/>
        <v/>
      </c>
      <c r="P947" s="33" t="str">
        <f t="shared" si="3"/>
        <v/>
      </c>
      <c r="Q947" s="34" t="str">
        <f t="shared" si="4"/>
        <v/>
      </c>
      <c r="R947" s="39"/>
    </row>
    <row r="948">
      <c r="A948" s="40"/>
      <c r="B948" s="13"/>
      <c r="C948" s="13"/>
      <c r="D948" s="13"/>
      <c r="E948" s="13"/>
      <c r="F948" s="40"/>
      <c r="G948" s="46"/>
      <c r="H948" s="11"/>
      <c r="I948" s="16"/>
      <c r="J948" s="16"/>
      <c r="K948" s="15"/>
      <c r="L948" s="46"/>
      <c r="M948" s="18" t="str">
        <f>IFERROR(__xludf.DUMMYFUNCTION("IF(J948="""","""",IF(A948=""SELL"",(I948-J948-K948/100)*H948*100, IF(A948=""BUY"",(J948-I948-K948/100)*H948*100, IF(regexmatch(A948,""Ass""),(J948-I948-K948/100)*H948*100, IF(A948=""SDI"",((J948-I948)*H948)-(K948), IF(A948="""",""""))))))"),"")</f>
        <v/>
      </c>
      <c r="N948" s="19" t="str">
        <f t="shared" si="1"/>
        <v/>
      </c>
      <c r="O948" s="20" t="str">
        <f t="shared" si="2"/>
        <v/>
      </c>
      <c r="P948" s="21" t="str">
        <f t="shared" si="3"/>
        <v/>
      </c>
      <c r="Q948" s="22" t="str">
        <f t="shared" si="4"/>
        <v/>
      </c>
      <c r="R948" s="23"/>
    </row>
    <row r="949">
      <c r="A949" s="44"/>
      <c r="B949" s="43"/>
      <c r="C949" s="43"/>
      <c r="D949" s="43"/>
      <c r="E949" s="43"/>
      <c r="F949" s="44"/>
      <c r="G949" s="47"/>
      <c r="H949" s="24"/>
      <c r="I949" s="28"/>
      <c r="J949" s="28"/>
      <c r="K949" s="27"/>
      <c r="L949" s="47"/>
      <c r="M949" s="30" t="str">
        <f>IFERROR(__xludf.DUMMYFUNCTION("IF(J949="""","""",IF(A949=""SELL"",(I949-J949-K949/100)*H949*100, IF(A949=""BUY"",(J949-I949-K949/100)*H949*100, IF(regexmatch(A949,""Ass""),(J949-I949-K949/100)*H949*100, IF(A949=""SDI"",((J949-I949)*H949)-(K949), IF(A949="""",""""))))))"),"")</f>
        <v/>
      </c>
      <c r="N949" s="31" t="str">
        <f t="shared" si="1"/>
        <v/>
      </c>
      <c r="O949" s="32" t="str">
        <f t="shared" si="2"/>
        <v/>
      </c>
      <c r="P949" s="33" t="str">
        <f t="shared" si="3"/>
        <v/>
      </c>
      <c r="Q949" s="34" t="str">
        <f t="shared" si="4"/>
        <v/>
      </c>
      <c r="R949" s="39"/>
    </row>
    <row r="950">
      <c r="A950" s="40"/>
      <c r="B950" s="13"/>
      <c r="C950" s="13"/>
      <c r="D950" s="13"/>
      <c r="E950" s="13"/>
      <c r="F950" s="40"/>
      <c r="G950" s="46"/>
      <c r="H950" s="11"/>
      <c r="I950" s="16"/>
      <c r="J950" s="16"/>
      <c r="K950" s="15"/>
      <c r="L950" s="46"/>
      <c r="M950" s="18" t="str">
        <f>IFERROR(__xludf.DUMMYFUNCTION("IF(J950="""","""",IF(A950=""SELL"",(I950-J950-K950/100)*H950*100, IF(A950=""BUY"",(J950-I950-K950/100)*H950*100, IF(regexmatch(A950,""Ass""),(J950-I950-K950/100)*H950*100, IF(A950=""SDI"",((J950-I950)*H950)-(K950), IF(A950="""",""""))))))"),"")</f>
        <v/>
      </c>
      <c r="N950" s="19" t="str">
        <f t="shared" si="1"/>
        <v/>
      </c>
      <c r="O950" s="20" t="str">
        <f t="shared" si="2"/>
        <v/>
      </c>
      <c r="P950" s="21" t="str">
        <f t="shared" si="3"/>
        <v/>
      </c>
      <c r="Q950" s="22" t="str">
        <f t="shared" si="4"/>
        <v/>
      </c>
      <c r="R950" s="23"/>
    </row>
    <row r="951">
      <c r="A951" s="44"/>
      <c r="B951" s="43"/>
      <c r="C951" s="43"/>
      <c r="D951" s="43"/>
      <c r="E951" s="43"/>
      <c r="F951" s="44"/>
      <c r="G951" s="47"/>
      <c r="H951" s="24"/>
      <c r="I951" s="28"/>
      <c r="J951" s="28"/>
      <c r="K951" s="27"/>
      <c r="L951" s="47"/>
      <c r="M951" s="30" t="str">
        <f>IFERROR(__xludf.DUMMYFUNCTION("IF(J951="""","""",IF(A951=""SELL"",(I951-J951-K951/100)*H951*100, IF(A951=""BUY"",(J951-I951-K951/100)*H951*100, IF(regexmatch(A951,""Ass""),(J951-I951-K951/100)*H951*100, IF(A951=""SDI"",((J951-I951)*H951)-(K951), IF(A951="""",""""))))))"),"")</f>
        <v/>
      </c>
      <c r="N951" s="31" t="str">
        <f t="shared" si="1"/>
        <v/>
      </c>
      <c r="O951" s="32" t="str">
        <f t="shared" si="2"/>
        <v/>
      </c>
      <c r="P951" s="33" t="str">
        <f t="shared" si="3"/>
        <v/>
      </c>
      <c r="Q951" s="34" t="str">
        <f t="shared" si="4"/>
        <v/>
      </c>
      <c r="R951" s="39"/>
    </row>
    <row r="952">
      <c r="A952" s="40"/>
      <c r="B952" s="13"/>
      <c r="C952" s="13"/>
      <c r="D952" s="13"/>
      <c r="E952" s="13"/>
      <c r="F952" s="40"/>
      <c r="G952" s="46"/>
      <c r="H952" s="11"/>
      <c r="I952" s="16"/>
      <c r="J952" s="16"/>
      <c r="K952" s="15"/>
      <c r="L952" s="46"/>
      <c r="M952" s="18" t="str">
        <f>IFERROR(__xludf.DUMMYFUNCTION("IF(J952="""","""",IF(A952=""SELL"",(I952-J952-K952/100)*H952*100, IF(A952=""BUY"",(J952-I952-K952/100)*H952*100, IF(regexmatch(A952,""Ass""),(J952-I952-K952/100)*H952*100, IF(A952=""SDI"",((J952-I952)*H952)-(K952), IF(A952="""",""""))))))"),"")</f>
        <v/>
      </c>
      <c r="N952" s="19" t="str">
        <f t="shared" si="1"/>
        <v/>
      </c>
      <c r="O952" s="20" t="str">
        <f t="shared" si="2"/>
        <v/>
      </c>
      <c r="P952" s="21" t="str">
        <f t="shared" si="3"/>
        <v/>
      </c>
      <c r="Q952" s="22" t="str">
        <f t="shared" si="4"/>
        <v/>
      </c>
      <c r="R952" s="23"/>
    </row>
    <row r="953">
      <c r="A953" s="44"/>
      <c r="B953" s="43"/>
      <c r="C953" s="43"/>
      <c r="D953" s="43"/>
      <c r="E953" s="43"/>
      <c r="F953" s="44"/>
      <c r="G953" s="47"/>
      <c r="H953" s="24"/>
      <c r="I953" s="28"/>
      <c r="J953" s="28"/>
      <c r="K953" s="27"/>
      <c r="L953" s="47"/>
      <c r="M953" s="30" t="str">
        <f>IFERROR(__xludf.DUMMYFUNCTION("IF(J953="""","""",IF(A953=""SELL"",(I953-J953-K953/100)*H953*100, IF(A953=""BUY"",(J953-I953-K953/100)*H953*100, IF(regexmatch(A953,""Ass""),(J953-I953-K953/100)*H953*100, IF(A953=""SDI"",((J953-I953)*H953)-(K953), IF(A953="""",""""))))))"),"")</f>
        <v/>
      </c>
      <c r="N953" s="31" t="str">
        <f t="shared" si="1"/>
        <v/>
      </c>
      <c r="O953" s="32" t="str">
        <f t="shared" si="2"/>
        <v/>
      </c>
      <c r="P953" s="33" t="str">
        <f t="shared" si="3"/>
        <v/>
      </c>
      <c r="Q953" s="34" t="str">
        <f t="shared" si="4"/>
        <v/>
      </c>
      <c r="R953" s="39"/>
    </row>
    <row r="954">
      <c r="A954" s="40"/>
      <c r="B954" s="13"/>
      <c r="C954" s="13"/>
      <c r="D954" s="13"/>
      <c r="E954" s="13"/>
      <c r="F954" s="40"/>
      <c r="G954" s="46"/>
      <c r="H954" s="11"/>
      <c r="I954" s="16"/>
      <c r="J954" s="16"/>
      <c r="K954" s="15"/>
      <c r="L954" s="46"/>
      <c r="M954" s="18" t="str">
        <f>IFERROR(__xludf.DUMMYFUNCTION("IF(J954="""","""",IF(A954=""SELL"",(I954-J954-K954/100)*H954*100, IF(A954=""BUY"",(J954-I954-K954/100)*H954*100, IF(regexmatch(A954,""Ass""),(J954-I954-K954/100)*H954*100, IF(A954=""SDI"",((J954-I954)*H954)-(K954), IF(A954="""",""""))))))"),"")</f>
        <v/>
      </c>
      <c r="N954" s="19" t="str">
        <f t="shared" si="1"/>
        <v/>
      </c>
      <c r="O954" s="20" t="str">
        <f t="shared" si="2"/>
        <v/>
      </c>
      <c r="P954" s="21" t="str">
        <f t="shared" si="3"/>
        <v/>
      </c>
      <c r="Q954" s="22" t="str">
        <f t="shared" si="4"/>
        <v/>
      </c>
      <c r="R954" s="23"/>
    </row>
    <row r="955">
      <c r="A955" s="44"/>
      <c r="B955" s="43"/>
      <c r="C955" s="43"/>
      <c r="D955" s="43"/>
      <c r="E955" s="43"/>
      <c r="F955" s="44"/>
      <c r="G955" s="47"/>
      <c r="H955" s="24"/>
      <c r="I955" s="28"/>
      <c r="J955" s="28"/>
      <c r="K955" s="27"/>
      <c r="L955" s="47"/>
      <c r="M955" s="30" t="str">
        <f>IFERROR(__xludf.DUMMYFUNCTION("IF(J955="""","""",IF(A955=""SELL"",(I955-J955-K955/100)*H955*100, IF(A955=""BUY"",(J955-I955-K955/100)*H955*100, IF(regexmatch(A955,""Ass""),(J955-I955-K955/100)*H955*100, IF(A955=""SDI"",((J955-I955)*H955)-(K955), IF(A955="""",""""))))))"),"")</f>
        <v/>
      </c>
      <c r="N955" s="31" t="str">
        <f t="shared" si="1"/>
        <v/>
      </c>
      <c r="O955" s="32" t="str">
        <f t="shared" si="2"/>
        <v/>
      </c>
      <c r="P955" s="33" t="str">
        <f t="shared" si="3"/>
        <v/>
      </c>
      <c r="Q955" s="34" t="str">
        <f t="shared" si="4"/>
        <v/>
      </c>
      <c r="R955" s="39"/>
    </row>
    <row r="956">
      <c r="A956" s="40"/>
      <c r="B956" s="13"/>
      <c r="C956" s="13"/>
      <c r="D956" s="13"/>
      <c r="E956" s="13"/>
      <c r="F956" s="40"/>
      <c r="G956" s="46"/>
      <c r="H956" s="11"/>
      <c r="I956" s="16"/>
      <c r="J956" s="16"/>
      <c r="K956" s="15"/>
      <c r="L956" s="46"/>
      <c r="M956" s="18" t="str">
        <f>IFERROR(__xludf.DUMMYFUNCTION("IF(J956="""","""",IF(A956=""SELL"",(I956-J956-K956/100)*H956*100, IF(A956=""BUY"",(J956-I956-K956/100)*H956*100, IF(regexmatch(A956,""Ass""),(J956-I956-K956/100)*H956*100, IF(A956=""SDI"",((J956-I956)*H956)-(K956), IF(A956="""",""""))))))"),"")</f>
        <v/>
      </c>
      <c r="N956" s="19" t="str">
        <f t="shared" si="1"/>
        <v/>
      </c>
      <c r="O956" s="20" t="str">
        <f t="shared" si="2"/>
        <v/>
      </c>
      <c r="P956" s="21" t="str">
        <f t="shared" si="3"/>
        <v/>
      </c>
      <c r="Q956" s="22" t="str">
        <f t="shared" si="4"/>
        <v/>
      </c>
      <c r="R956" s="23"/>
    </row>
    <row r="957">
      <c r="A957" s="44"/>
      <c r="B957" s="43"/>
      <c r="C957" s="43"/>
      <c r="D957" s="43"/>
      <c r="E957" s="43"/>
      <c r="F957" s="44"/>
      <c r="G957" s="47"/>
      <c r="H957" s="24"/>
      <c r="I957" s="28"/>
      <c r="J957" s="28"/>
      <c r="K957" s="27"/>
      <c r="L957" s="47"/>
      <c r="M957" s="30" t="str">
        <f>IFERROR(__xludf.DUMMYFUNCTION("IF(J957="""","""",IF(A957=""SELL"",(I957-J957-K957/100)*H957*100, IF(A957=""BUY"",(J957-I957-K957/100)*H957*100, IF(regexmatch(A957,""Ass""),(J957-I957-K957/100)*H957*100, IF(A957=""SDI"",((J957-I957)*H957)-(K957), IF(A957="""",""""))))))"),"")</f>
        <v/>
      </c>
      <c r="N957" s="31" t="str">
        <f t="shared" si="1"/>
        <v/>
      </c>
      <c r="O957" s="32" t="str">
        <f t="shared" si="2"/>
        <v/>
      </c>
      <c r="P957" s="33" t="str">
        <f t="shared" si="3"/>
        <v/>
      </c>
      <c r="Q957" s="34" t="str">
        <f t="shared" si="4"/>
        <v/>
      </c>
      <c r="R957" s="39"/>
    </row>
    <row r="958">
      <c r="A958" s="40"/>
      <c r="B958" s="13"/>
      <c r="C958" s="13"/>
      <c r="D958" s="13"/>
      <c r="E958" s="13"/>
      <c r="F958" s="40"/>
      <c r="G958" s="46"/>
      <c r="H958" s="11"/>
      <c r="I958" s="16"/>
      <c r="J958" s="16"/>
      <c r="K958" s="15"/>
      <c r="L958" s="46"/>
      <c r="M958" s="18" t="str">
        <f>IFERROR(__xludf.DUMMYFUNCTION("IF(J958="""","""",IF(A958=""SELL"",(I958-J958-K958/100)*H958*100, IF(A958=""BUY"",(J958-I958-K958/100)*H958*100, IF(regexmatch(A958,""Ass""),(J958-I958-K958/100)*H958*100, IF(A958=""SDI"",((J958-I958)*H958)-(K958), IF(A958="""",""""))))))"),"")</f>
        <v/>
      </c>
      <c r="N958" s="19" t="str">
        <f t="shared" si="1"/>
        <v/>
      </c>
      <c r="O958" s="20" t="str">
        <f t="shared" si="2"/>
        <v/>
      </c>
      <c r="P958" s="21" t="str">
        <f t="shared" si="3"/>
        <v/>
      </c>
      <c r="Q958" s="22" t="str">
        <f t="shared" si="4"/>
        <v/>
      </c>
      <c r="R958" s="23"/>
    </row>
    <row r="959">
      <c r="A959" s="44"/>
      <c r="B959" s="43"/>
      <c r="C959" s="43"/>
      <c r="D959" s="43"/>
      <c r="E959" s="43"/>
      <c r="F959" s="44"/>
      <c r="G959" s="47"/>
      <c r="H959" s="24"/>
      <c r="I959" s="28"/>
      <c r="J959" s="28"/>
      <c r="K959" s="27"/>
      <c r="L959" s="47"/>
      <c r="M959" s="30" t="str">
        <f>IFERROR(__xludf.DUMMYFUNCTION("IF(J959="""","""",IF(A959=""SELL"",(I959-J959-K959/100)*H959*100, IF(A959=""BUY"",(J959-I959-K959/100)*H959*100, IF(regexmatch(A959,""Ass""),(J959-I959-K959/100)*H959*100, IF(A959=""SDI"",((J959-I959)*H959)-(K959), IF(A959="""",""""))))))"),"")</f>
        <v/>
      </c>
      <c r="N959" s="31" t="str">
        <f t="shared" si="1"/>
        <v/>
      </c>
      <c r="O959" s="32" t="str">
        <f t="shared" si="2"/>
        <v/>
      </c>
      <c r="P959" s="33" t="str">
        <f t="shared" si="3"/>
        <v/>
      </c>
      <c r="Q959" s="34" t="str">
        <f t="shared" si="4"/>
        <v/>
      </c>
      <c r="R959" s="39"/>
    </row>
    <row r="960">
      <c r="A960" s="40"/>
      <c r="B960" s="13"/>
      <c r="C960" s="13"/>
      <c r="D960" s="13"/>
      <c r="E960" s="13"/>
      <c r="F960" s="40"/>
      <c r="G960" s="46"/>
      <c r="H960" s="11"/>
      <c r="I960" s="16"/>
      <c r="J960" s="16"/>
      <c r="K960" s="15"/>
      <c r="L960" s="46"/>
      <c r="M960" s="18" t="str">
        <f>IFERROR(__xludf.DUMMYFUNCTION("IF(J960="""","""",IF(A960=""SELL"",(I960-J960-K960/100)*H960*100, IF(A960=""BUY"",(J960-I960-K960/100)*H960*100, IF(regexmatch(A960,""Ass""),(J960-I960-K960/100)*H960*100, IF(A960=""SDI"",((J960-I960)*H960)-(K960), IF(A960="""",""""))))))"),"")</f>
        <v/>
      </c>
      <c r="N960" s="19" t="str">
        <f t="shared" si="1"/>
        <v/>
      </c>
      <c r="O960" s="20" t="str">
        <f t="shared" si="2"/>
        <v/>
      </c>
      <c r="P960" s="21" t="str">
        <f t="shared" si="3"/>
        <v/>
      </c>
      <c r="Q960" s="22" t="str">
        <f t="shared" si="4"/>
        <v/>
      </c>
      <c r="R960" s="23"/>
    </row>
    <row r="961">
      <c r="A961" s="44"/>
      <c r="B961" s="43"/>
      <c r="C961" s="43"/>
      <c r="D961" s="43"/>
      <c r="E961" s="43"/>
      <c r="F961" s="44"/>
      <c r="G961" s="47"/>
      <c r="H961" s="24"/>
      <c r="I961" s="28"/>
      <c r="J961" s="28"/>
      <c r="K961" s="27"/>
      <c r="L961" s="47"/>
      <c r="M961" s="30" t="str">
        <f>IFERROR(__xludf.DUMMYFUNCTION("IF(J961="""","""",IF(A961=""SELL"",(I961-J961-K961/100)*H961*100, IF(A961=""BUY"",(J961-I961-K961/100)*H961*100, IF(regexmatch(A961,""Ass""),(J961-I961-K961/100)*H961*100, IF(A961=""SDI"",((J961-I961)*H961)-(K961), IF(A961="""",""""))))))"),"")</f>
        <v/>
      </c>
      <c r="N961" s="31" t="str">
        <f t="shared" si="1"/>
        <v/>
      </c>
      <c r="O961" s="32" t="str">
        <f t="shared" si="2"/>
        <v/>
      </c>
      <c r="P961" s="33" t="str">
        <f t="shared" si="3"/>
        <v/>
      </c>
      <c r="Q961" s="34" t="str">
        <f t="shared" si="4"/>
        <v/>
      </c>
      <c r="R961" s="39"/>
    </row>
    <row r="962">
      <c r="A962" s="40"/>
      <c r="B962" s="13"/>
      <c r="C962" s="13"/>
      <c r="D962" s="13"/>
      <c r="E962" s="13"/>
      <c r="F962" s="40"/>
      <c r="G962" s="46"/>
      <c r="H962" s="11"/>
      <c r="I962" s="16"/>
      <c r="J962" s="16"/>
      <c r="K962" s="15"/>
      <c r="L962" s="46"/>
      <c r="M962" s="18" t="str">
        <f>IFERROR(__xludf.DUMMYFUNCTION("IF(J962="""","""",IF(A962=""SELL"",(I962-J962-K962/100)*H962*100, IF(A962=""BUY"",(J962-I962-K962/100)*H962*100, IF(regexmatch(A962,""Ass""),(J962-I962-K962/100)*H962*100, IF(A962=""SDI"",((J962-I962)*H962)-(K962), IF(A962="""",""""))))))"),"")</f>
        <v/>
      </c>
      <c r="N962" s="19" t="str">
        <f t="shared" si="1"/>
        <v/>
      </c>
      <c r="O962" s="20" t="str">
        <f t="shared" si="2"/>
        <v/>
      </c>
      <c r="P962" s="21" t="str">
        <f t="shared" si="3"/>
        <v/>
      </c>
      <c r="Q962" s="22" t="str">
        <f t="shared" si="4"/>
        <v/>
      </c>
      <c r="R962" s="23"/>
    </row>
    <row r="963">
      <c r="A963" s="44"/>
      <c r="B963" s="43"/>
      <c r="C963" s="43"/>
      <c r="D963" s="43"/>
      <c r="E963" s="43"/>
      <c r="F963" s="44"/>
      <c r="G963" s="47"/>
      <c r="H963" s="24"/>
      <c r="I963" s="28"/>
      <c r="J963" s="28"/>
      <c r="K963" s="27"/>
      <c r="L963" s="47"/>
      <c r="M963" s="30" t="str">
        <f>IFERROR(__xludf.DUMMYFUNCTION("IF(J963="""","""",IF(A963=""SELL"",(I963-J963-K963/100)*H963*100, IF(A963=""BUY"",(J963-I963-K963/100)*H963*100, IF(regexmatch(A963,""Ass""),(J963-I963-K963/100)*H963*100, IF(A963=""SDI"",((J963-I963)*H963)-(K963), IF(A963="""",""""))))))"),"")</f>
        <v/>
      </c>
      <c r="N963" s="31" t="str">
        <f t="shared" si="1"/>
        <v/>
      </c>
      <c r="O963" s="32" t="str">
        <f t="shared" si="2"/>
        <v/>
      </c>
      <c r="P963" s="33" t="str">
        <f t="shared" si="3"/>
        <v/>
      </c>
      <c r="Q963" s="34" t="str">
        <f t="shared" si="4"/>
        <v/>
      </c>
      <c r="R963" s="39"/>
    </row>
    <row r="964">
      <c r="A964" s="40"/>
      <c r="B964" s="13"/>
      <c r="C964" s="13"/>
      <c r="D964" s="13"/>
      <c r="E964" s="13"/>
      <c r="F964" s="40"/>
      <c r="G964" s="46"/>
      <c r="H964" s="11"/>
      <c r="I964" s="16"/>
      <c r="J964" s="16"/>
      <c r="K964" s="15"/>
      <c r="L964" s="46"/>
      <c r="M964" s="18" t="str">
        <f>IFERROR(__xludf.DUMMYFUNCTION("IF(J964="""","""",IF(A964=""SELL"",(I964-J964-K964/100)*H964*100, IF(A964=""BUY"",(J964-I964-K964/100)*H964*100, IF(regexmatch(A964,""Ass""),(J964-I964-K964/100)*H964*100, IF(A964=""SDI"",((J964-I964)*H964)-(K964), IF(A964="""",""""))))))"),"")</f>
        <v/>
      </c>
      <c r="N964" s="19" t="str">
        <f t="shared" si="1"/>
        <v/>
      </c>
      <c r="O964" s="20" t="str">
        <f t="shared" si="2"/>
        <v/>
      </c>
      <c r="P964" s="21" t="str">
        <f t="shared" si="3"/>
        <v/>
      </c>
      <c r="Q964" s="22" t="str">
        <f t="shared" si="4"/>
        <v/>
      </c>
      <c r="R964" s="23"/>
    </row>
    <row r="965">
      <c r="A965" s="44"/>
      <c r="B965" s="43"/>
      <c r="C965" s="43"/>
      <c r="D965" s="43"/>
      <c r="E965" s="43"/>
      <c r="F965" s="44"/>
      <c r="G965" s="47"/>
      <c r="H965" s="24"/>
      <c r="I965" s="28"/>
      <c r="J965" s="28"/>
      <c r="K965" s="27"/>
      <c r="L965" s="47"/>
      <c r="M965" s="30" t="str">
        <f>IFERROR(__xludf.DUMMYFUNCTION("IF(J965="""","""",IF(A965=""SELL"",(I965-J965-K965/100)*H965*100, IF(A965=""BUY"",(J965-I965-K965/100)*H965*100, IF(regexmatch(A965,""Ass""),(J965-I965-K965/100)*H965*100, IF(A965=""SDI"",((J965-I965)*H965)-(K965), IF(A965="""",""""))))))"),"")</f>
        <v/>
      </c>
      <c r="N965" s="31" t="str">
        <f t="shared" si="1"/>
        <v/>
      </c>
      <c r="O965" s="32" t="str">
        <f t="shared" si="2"/>
        <v/>
      </c>
      <c r="P965" s="33" t="str">
        <f t="shared" si="3"/>
        <v/>
      </c>
      <c r="Q965" s="34" t="str">
        <f t="shared" si="4"/>
        <v/>
      </c>
      <c r="R965" s="39"/>
    </row>
    <row r="966">
      <c r="A966" s="40"/>
      <c r="B966" s="13"/>
      <c r="C966" s="13"/>
      <c r="D966" s="13"/>
      <c r="E966" s="13"/>
      <c r="F966" s="40"/>
      <c r="G966" s="46"/>
      <c r="H966" s="11"/>
      <c r="I966" s="16"/>
      <c r="J966" s="16"/>
      <c r="K966" s="15"/>
      <c r="L966" s="46"/>
      <c r="M966" s="18" t="str">
        <f>IFERROR(__xludf.DUMMYFUNCTION("IF(J966="""","""",IF(A966=""SELL"",(I966-J966-K966/100)*H966*100, IF(A966=""BUY"",(J966-I966-K966/100)*H966*100, IF(regexmatch(A966,""Ass""),(J966-I966-K966/100)*H966*100, IF(A966=""SDI"",((J966-I966)*H966)-(K966), IF(A966="""",""""))))))"),"")</f>
        <v/>
      </c>
      <c r="N966" s="19" t="str">
        <f t="shared" si="1"/>
        <v/>
      </c>
      <c r="O966" s="20" t="str">
        <f t="shared" si="2"/>
        <v/>
      </c>
      <c r="P966" s="21" t="str">
        <f t="shared" si="3"/>
        <v/>
      </c>
      <c r="Q966" s="22" t="str">
        <f t="shared" si="4"/>
        <v/>
      </c>
      <c r="R966" s="23"/>
    </row>
    <row r="967">
      <c r="A967" s="44"/>
      <c r="B967" s="43"/>
      <c r="C967" s="43"/>
      <c r="D967" s="43"/>
      <c r="E967" s="43"/>
      <c r="F967" s="44"/>
      <c r="G967" s="47"/>
      <c r="H967" s="24"/>
      <c r="I967" s="28"/>
      <c r="J967" s="28"/>
      <c r="K967" s="27"/>
      <c r="L967" s="47"/>
      <c r="M967" s="30" t="str">
        <f>IFERROR(__xludf.DUMMYFUNCTION("IF(J967="""","""",IF(A967=""SELL"",(I967-J967-K967/100)*H967*100, IF(A967=""BUY"",(J967-I967-K967/100)*H967*100, IF(regexmatch(A967,""Ass""),(J967-I967-K967/100)*H967*100, IF(A967=""SDI"",((J967-I967)*H967)-(K967), IF(A967="""",""""))))))"),"")</f>
        <v/>
      </c>
      <c r="N967" s="31" t="str">
        <f t="shared" si="1"/>
        <v/>
      </c>
      <c r="O967" s="32" t="str">
        <f t="shared" si="2"/>
        <v/>
      </c>
      <c r="P967" s="33" t="str">
        <f t="shared" si="3"/>
        <v/>
      </c>
      <c r="Q967" s="34" t="str">
        <f t="shared" si="4"/>
        <v/>
      </c>
      <c r="R967" s="39"/>
    </row>
    <row r="968">
      <c r="A968" s="40"/>
      <c r="B968" s="13"/>
      <c r="C968" s="13"/>
      <c r="D968" s="13"/>
      <c r="E968" s="13"/>
      <c r="F968" s="40"/>
      <c r="G968" s="46"/>
      <c r="H968" s="11"/>
      <c r="I968" s="16"/>
      <c r="J968" s="16"/>
      <c r="K968" s="15"/>
      <c r="L968" s="46"/>
      <c r="M968" s="18" t="str">
        <f>IFERROR(__xludf.DUMMYFUNCTION("IF(J968="""","""",IF(A968=""SELL"",(I968-J968-K968/100)*H968*100, IF(A968=""BUY"",(J968-I968-K968/100)*H968*100, IF(regexmatch(A968,""Ass""),(J968-I968-K968/100)*H968*100, IF(A968=""SDI"",((J968-I968)*H968)-(K968), IF(A968="""",""""))))))"),"")</f>
        <v/>
      </c>
      <c r="N968" s="19" t="str">
        <f t="shared" si="1"/>
        <v/>
      </c>
      <c r="O968" s="20" t="str">
        <f t="shared" si="2"/>
        <v/>
      </c>
      <c r="P968" s="21" t="str">
        <f t="shared" si="3"/>
        <v/>
      </c>
      <c r="Q968" s="22" t="str">
        <f t="shared" si="4"/>
        <v/>
      </c>
      <c r="R968" s="23"/>
    </row>
    <row r="969">
      <c r="A969" s="44"/>
      <c r="B969" s="43"/>
      <c r="C969" s="43"/>
      <c r="D969" s="43"/>
      <c r="E969" s="43"/>
      <c r="F969" s="44"/>
      <c r="G969" s="47"/>
      <c r="H969" s="24"/>
      <c r="I969" s="28"/>
      <c r="J969" s="28"/>
      <c r="K969" s="27"/>
      <c r="L969" s="47"/>
      <c r="M969" s="30" t="str">
        <f>IFERROR(__xludf.DUMMYFUNCTION("IF(J969="""","""",IF(A969=""SELL"",(I969-J969-K969/100)*H969*100, IF(A969=""BUY"",(J969-I969-K969/100)*H969*100, IF(regexmatch(A969,""Ass""),(J969-I969-K969/100)*H969*100, IF(A969=""SDI"",((J969-I969)*H969)-(K969), IF(A969="""",""""))))))"),"")</f>
        <v/>
      </c>
      <c r="N969" s="31" t="str">
        <f t="shared" si="1"/>
        <v/>
      </c>
      <c r="O969" s="32" t="str">
        <f t="shared" si="2"/>
        <v/>
      </c>
      <c r="P969" s="33" t="str">
        <f t="shared" si="3"/>
        <v/>
      </c>
      <c r="Q969" s="34" t="str">
        <f t="shared" si="4"/>
        <v/>
      </c>
      <c r="R969" s="39"/>
    </row>
    <row r="970">
      <c r="A970" s="40"/>
      <c r="B970" s="13"/>
      <c r="C970" s="13"/>
      <c r="D970" s="13"/>
      <c r="E970" s="13"/>
      <c r="F970" s="40"/>
      <c r="G970" s="46"/>
      <c r="H970" s="11"/>
      <c r="I970" s="16"/>
      <c r="J970" s="16"/>
      <c r="K970" s="15"/>
      <c r="L970" s="46"/>
      <c r="M970" s="18" t="str">
        <f>IFERROR(__xludf.DUMMYFUNCTION("IF(J970="""","""",IF(A970=""SELL"",(I970-J970-K970/100)*H970*100, IF(A970=""BUY"",(J970-I970-K970/100)*H970*100, IF(regexmatch(A970,""Ass""),(J970-I970-K970/100)*H970*100, IF(A970=""SDI"",((J970-I970)*H970)-(K970), IF(A970="""",""""))))))"),"")</f>
        <v/>
      </c>
      <c r="N970" s="19" t="str">
        <f t="shared" si="1"/>
        <v/>
      </c>
      <c r="O970" s="20" t="str">
        <f t="shared" si="2"/>
        <v/>
      </c>
      <c r="P970" s="21" t="str">
        <f t="shared" si="3"/>
        <v/>
      </c>
      <c r="Q970" s="22" t="str">
        <f t="shared" si="4"/>
        <v/>
      </c>
      <c r="R970" s="23"/>
    </row>
    <row r="971">
      <c r="A971" s="44"/>
      <c r="B971" s="43"/>
      <c r="C971" s="43"/>
      <c r="D971" s="43"/>
      <c r="E971" s="43"/>
      <c r="F971" s="44"/>
      <c r="G971" s="47"/>
      <c r="H971" s="24"/>
      <c r="I971" s="28"/>
      <c r="J971" s="28"/>
      <c r="K971" s="27"/>
      <c r="L971" s="47"/>
      <c r="M971" s="30" t="str">
        <f>IFERROR(__xludf.DUMMYFUNCTION("IF(J971="""","""",IF(A971=""SELL"",(I971-J971-K971/100)*H971*100, IF(A971=""BUY"",(J971-I971-K971/100)*H971*100, IF(regexmatch(A971,""Ass""),(J971-I971-K971/100)*H971*100, IF(A971=""SDI"",((J971-I971)*H971)-(K971), IF(A971="""",""""))))))"),"")</f>
        <v/>
      </c>
      <c r="N971" s="31" t="str">
        <f t="shared" si="1"/>
        <v/>
      </c>
      <c r="O971" s="32" t="str">
        <f t="shared" si="2"/>
        <v/>
      </c>
      <c r="P971" s="33" t="str">
        <f t="shared" si="3"/>
        <v/>
      </c>
      <c r="Q971" s="34" t="str">
        <f t="shared" si="4"/>
        <v/>
      </c>
      <c r="R971" s="39"/>
    </row>
    <row r="972">
      <c r="A972" s="40"/>
      <c r="B972" s="13"/>
      <c r="C972" s="13"/>
      <c r="D972" s="13"/>
      <c r="E972" s="13"/>
      <c r="F972" s="40"/>
      <c r="G972" s="46"/>
      <c r="H972" s="11"/>
      <c r="I972" s="16"/>
      <c r="J972" s="16"/>
      <c r="K972" s="15"/>
      <c r="L972" s="46"/>
      <c r="M972" s="18" t="str">
        <f>IFERROR(__xludf.DUMMYFUNCTION("IF(J972="""","""",IF(A972=""SELL"",(I972-J972-K972/100)*H972*100, IF(A972=""BUY"",(J972-I972-K972/100)*H972*100, IF(regexmatch(A972,""Ass""),(J972-I972-K972/100)*H972*100, IF(A972=""SDI"",((J972-I972)*H972)-(K972), IF(A972="""",""""))))))"),"")</f>
        <v/>
      </c>
      <c r="N972" s="19" t="str">
        <f t="shared" si="1"/>
        <v/>
      </c>
      <c r="O972" s="20" t="str">
        <f t="shared" si="2"/>
        <v/>
      </c>
      <c r="P972" s="21" t="str">
        <f t="shared" si="3"/>
        <v/>
      </c>
      <c r="Q972" s="22" t="str">
        <f t="shared" si="4"/>
        <v/>
      </c>
      <c r="R972" s="23"/>
    </row>
    <row r="973">
      <c r="A973" s="44"/>
      <c r="B973" s="43"/>
      <c r="C973" s="43"/>
      <c r="D973" s="43"/>
      <c r="E973" s="43"/>
      <c r="F973" s="44"/>
      <c r="G973" s="47"/>
      <c r="H973" s="24"/>
      <c r="I973" s="28"/>
      <c r="J973" s="28"/>
      <c r="K973" s="27"/>
      <c r="L973" s="47"/>
      <c r="M973" s="30" t="str">
        <f>IFERROR(__xludf.DUMMYFUNCTION("IF(J973="""","""",IF(A973=""SELL"",(I973-J973-K973/100)*H973*100, IF(A973=""BUY"",(J973-I973-K973/100)*H973*100, IF(regexmatch(A973,""Ass""),(J973-I973-K973/100)*H973*100, IF(A973=""SDI"",((J973-I973)*H973)-(K973), IF(A973="""",""""))))))"),"")</f>
        <v/>
      </c>
      <c r="N973" s="31" t="str">
        <f t="shared" si="1"/>
        <v/>
      </c>
      <c r="O973" s="32" t="str">
        <f t="shared" si="2"/>
        <v/>
      </c>
      <c r="P973" s="33" t="str">
        <f t="shared" si="3"/>
        <v/>
      </c>
      <c r="Q973" s="34" t="str">
        <f t="shared" si="4"/>
        <v/>
      </c>
      <c r="R973" s="39"/>
    </row>
    <row r="974">
      <c r="A974" s="40"/>
      <c r="B974" s="13"/>
      <c r="C974" s="13"/>
      <c r="D974" s="13"/>
      <c r="E974" s="13"/>
      <c r="F974" s="40"/>
      <c r="G974" s="46"/>
      <c r="H974" s="11"/>
      <c r="I974" s="16"/>
      <c r="J974" s="16"/>
      <c r="K974" s="15"/>
      <c r="L974" s="46"/>
      <c r="M974" s="18" t="str">
        <f>IFERROR(__xludf.DUMMYFUNCTION("IF(J974="""","""",IF(A974=""SELL"",(I974-J974-K974/100)*H974*100, IF(A974=""BUY"",(J974-I974-K974/100)*H974*100, IF(regexmatch(A974,""Ass""),(J974-I974-K974/100)*H974*100, IF(A974=""SDI"",((J974-I974)*H974)-(K974), IF(A974="""",""""))))))"),"")</f>
        <v/>
      </c>
      <c r="N974" s="19" t="str">
        <f t="shared" si="1"/>
        <v/>
      </c>
      <c r="O974" s="20" t="str">
        <f t="shared" si="2"/>
        <v/>
      </c>
      <c r="P974" s="21" t="str">
        <f t="shared" si="3"/>
        <v/>
      </c>
      <c r="Q974" s="22" t="str">
        <f t="shared" si="4"/>
        <v/>
      </c>
      <c r="R974" s="23"/>
    </row>
    <row r="975">
      <c r="A975" s="44"/>
      <c r="B975" s="43"/>
      <c r="C975" s="43"/>
      <c r="D975" s="43"/>
      <c r="E975" s="43"/>
      <c r="F975" s="44"/>
      <c r="G975" s="47"/>
      <c r="H975" s="24"/>
      <c r="I975" s="28"/>
      <c r="J975" s="28"/>
      <c r="K975" s="27"/>
      <c r="L975" s="47"/>
      <c r="M975" s="30" t="str">
        <f>IFERROR(__xludf.DUMMYFUNCTION("IF(J975="""","""",IF(A975=""SELL"",(I975-J975-K975/100)*H975*100, IF(A975=""BUY"",(J975-I975-K975/100)*H975*100, IF(regexmatch(A975,""Ass""),(J975-I975-K975/100)*H975*100, IF(A975=""SDI"",((J975-I975)*H975)-(K975), IF(A975="""",""""))))))"),"")</f>
        <v/>
      </c>
      <c r="N975" s="31" t="str">
        <f t="shared" si="1"/>
        <v/>
      </c>
      <c r="O975" s="32" t="str">
        <f t="shared" si="2"/>
        <v/>
      </c>
      <c r="P975" s="33" t="str">
        <f t="shared" si="3"/>
        <v/>
      </c>
      <c r="Q975" s="34" t="str">
        <f t="shared" si="4"/>
        <v/>
      </c>
      <c r="R975" s="39"/>
    </row>
    <row r="976">
      <c r="A976" s="40"/>
      <c r="B976" s="13"/>
      <c r="C976" s="13"/>
      <c r="D976" s="13"/>
      <c r="E976" s="13"/>
      <c r="F976" s="40"/>
      <c r="G976" s="46"/>
      <c r="H976" s="11"/>
      <c r="I976" s="16"/>
      <c r="J976" s="16"/>
      <c r="K976" s="15"/>
      <c r="L976" s="46"/>
      <c r="M976" s="18" t="str">
        <f>IFERROR(__xludf.DUMMYFUNCTION("IF(J976="""","""",IF(A976=""SELL"",(I976-J976-K976/100)*H976*100, IF(A976=""BUY"",(J976-I976-K976/100)*H976*100, IF(regexmatch(A976,""Ass""),(J976-I976-K976/100)*H976*100, IF(A976=""SDI"",((J976-I976)*H976)-(K976), IF(A976="""",""""))))))"),"")</f>
        <v/>
      </c>
      <c r="N976" s="19" t="str">
        <f t="shared" si="1"/>
        <v/>
      </c>
      <c r="O976" s="20" t="str">
        <f t="shared" si="2"/>
        <v/>
      </c>
      <c r="P976" s="21" t="str">
        <f t="shared" si="3"/>
        <v/>
      </c>
      <c r="Q976" s="22" t="str">
        <f t="shared" si="4"/>
        <v/>
      </c>
      <c r="R976" s="23"/>
    </row>
    <row r="977">
      <c r="A977" s="44"/>
      <c r="B977" s="43"/>
      <c r="C977" s="43"/>
      <c r="D977" s="43"/>
      <c r="E977" s="43"/>
      <c r="F977" s="44"/>
      <c r="G977" s="47"/>
      <c r="H977" s="24"/>
      <c r="I977" s="28"/>
      <c r="J977" s="28"/>
      <c r="K977" s="27"/>
      <c r="L977" s="47"/>
      <c r="M977" s="30" t="str">
        <f>IFERROR(__xludf.DUMMYFUNCTION("IF(J977="""","""",IF(A977=""SELL"",(I977-J977-K977/100)*H977*100, IF(A977=""BUY"",(J977-I977-K977/100)*H977*100, IF(regexmatch(A977,""Ass""),(J977-I977-K977/100)*H977*100, IF(A977=""SDI"",((J977-I977)*H977)-(K977), IF(A977="""",""""))))))"),"")</f>
        <v/>
      </c>
      <c r="N977" s="31" t="str">
        <f t="shared" si="1"/>
        <v/>
      </c>
      <c r="O977" s="32" t="str">
        <f t="shared" si="2"/>
        <v/>
      </c>
      <c r="P977" s="33" t="str">
        <f t="shared" si="3"/>
        <v/>
      </c>
      <c r="Q977" s="34" t="str">
        <f t="shared" si="4"/>
        <v/>
      </c>
      <c r="R977" s="39"/>
    </row>
    <row r="978">
      <c r="A978" s="40"/>
      <c r="B978" s="13"/>
      <c r="C978" s="13"/>
      <c r="D978" s="13"/>
      <c r="E978" s="13"/>
      <c r="F978" s="40"/>
      <c r="G978" s="46"/>
      <c r="H978" s="11"/>
      <c r="I978" s="16"/>
      <c r="J978" s="16"/>
      <c r="K978" s="15"/>
      <c r="L978" s="46"/>
      <c r="M978" s="18" t="str">
        <f>IFERROR(__xludf.DUMMYFUNCTION("IF(J978="""","""",IF(A978=""SELL"",(I978-J978-K978/100)*H978*100, IF(A978=""BUY"",(J978-I978-K978/100)*H978*100, IF(regexmatch(A978,""Ass""),(J978-I978-K978/100)*H978*100, IF(A978=""SDI"",((J978-I978)*H978)-(K978), IF(A978="""",""""))))))"),"")</f>
        <v/>
      </c>
      <c r="N978" s="19" t="str">
        <f t="shared" si="1"/>
        <v/>
      </c>
      <c r="O978" s="20" t="str">
        <f t="shared" si="2"/>
        <v/>
      </c>
      <c r="P978" s="21" t="str">
        <f t="shared" si="3"/>
        <v/>
      </c>
      <c r="Q978" s="22" t="str">
        <f t="shared" si="4"/>
        <v/>
      </c>
      <c r="R978" s="23"/>
    </row>
    <row r="979">
      <c r="A979" s="44"/>
      <c r="B979" s="43"/>
      <c r="C979" s="43"/>
      <c r="D979" s="43"/>
      <c r="E979" s="43"/>
      <c r="F979" s="44"/>
      <c r="G979" s="47"/>
      <c r="H979" s="24"/>
      <c r="I979" s="28"/>
      <c r="J979" s="28"/>
      <c r="K979" s="27"/>
      <c r="L979" s="47"/>
      <c r="M979" s="30" t="str">
        <f>IFERROR(__xludf.DUMMYFUNCTION("IF(J979="""","""",IF(A979=""SELL"",(I979-J979-K979/100)*H979*100, IF(A979=""BUY"",(J979-I979-K979/100)*H979*100, IF(regexmatch(A979,""Ass""),(J979-I979-K979/100)*H979*100, IF(A979=""SDI"",((J979-I979)*H979)-(K979), IF(A979="""",""""))))))"),"")</f>
        <v/>
      </c>
      <c r="N979" s="31" t="str">
        <f t="shared" si="1"/>
        <v/>
      </c>
      <c r="O979" s="32" t="str">
        <f t="shared" si="2"/>
        <v/>
      </c>
      <c r="P979" s="33" t="str">
        <f t="shared" si="3"/>
        <v/>
      </c>
      <c r="Q979" s="34" t="str">
        <f t="shared" si="4"/>
        <v/>
      </c>
      <c r="R979" s="39"/>
    </row>
    <row r="980">
      <c r="A980" s="40"/>
      <c r="B980" s="13"/>
      <c r="C980" s="13"/>
      <c r="D980" s="13"/>
      <c r="E980" s="13"/>
      <c r="F980" s="40"/>
      <c r="G980" s="46"/>
      <c r="H980" s="11"/>
      <c r="I980" s="16"/>
      <c r="J980" s="16"/>
      <c r="K980" s="15"/>
      <c r="L980" s="46"/>
      <c r="M980" s="18" t="str">
        <f>IFERROR(__xludf.DUMMYFUNCTION("IF(J980="""","""",IF(A980=""SELL"",(I980-J980-K980/100)*H980*100, IF(A980=""BUY"",(J980-I980-K980/100)*H980*100, IF(regexmatch(A980,""Ass""),(J980-I980-K980/100)*H980*100, IF(A980=""SDI"",((J980-I980)*H980)-(K980), IF(A980="""",""""))))))"),"")</f>
        <v/>
      </c>
      <c r="N980" s="19" t="str">
        <f t="shared" si="1"/>
        <v/>
      </c>
      <c r="O980" s="20" t="str">
        <f t="shared" si="2"/>
        <v/>
      </c>
      <c r="P980" s="21" t="str">
        <f t="shared" si="3"/>
        <v/>
      </c>
      <c r="Q980" s="22" t="str">
        <f t="shared" si="4"/>
        <v/>
      </c>
      <c r="R980" s="23"/>
    </row>
    <row r="981">
      <c r="A981" s="44"/>
      <c r="B981" s="43"/>
      <c r="C981" s="43"/>
      <c r="D981" s="43"/>
      <c r="E981" s="43"/>
      <c r="F981" s="44"/>
      <c r="G981" s="47"/>
      <c r="H981" s="24"/>
      <c r="I981" s="28"/>
      <c r="J981" s="28"/>
      <c r="K981" s="27"/>
      <c r="L981" s="47"/>
      <c r="M981" s="30" t="str">
        <f>IFERROR(__xludf.DUMMYFUNCTION("IF(J981="""","""",IF(A981=""SELL"",(I981-J981-K981/100)*H981*100, IF(A981=""BUY"",(J981-I981-K981/100)*H981*100, IF(regexmatch(A981,""Ass""),(J981-I981-K981/100)*H981*100, IF(A981=""SDI"",((J981-I981)*H981)-(K981), IF(A981="""",""""))))))"),"")</f>
        <v/>
      </c>
      <c r="N981" s="31" t="str">
        <f t="shared" si="1"/>
        <v/>
      </c>
      <c r="O981" s="32" t="str">
        <f t="shared" si="2"/>
        <v/>
      </c>
      <c r="P981" s="33" t="str">
        <f t="shared" si="3"/>
        <v/>
      </c>
      <c r="Q981" s="34" t="str">
        <f t="shared" si="4"/>
        <v/>
      </c>
      <c r="R981" s="39"/>
    </row>
    <row r="982">
      <c r="A982" s="40"/>
      <c r="B982" s="13"/>
      <c r="C982" s="13"/>
      <c r="D982" s="13"/>
      <c r="E982" s="13"/>
      <c r="F982" s="40"/>
      <c r="G982" s="46"/>
      <c r="H982" s="11"/>
      <c r="I982" s="16"/>
      <c r="J982" s="16"/>
      <c r="K982" s="15"/>
      <c r="L982" s="46"/>
      <c r="M982" s="18" t="str">
        <f>IFERROR(__xludf.DUMMYFUNCTION("IF(J982="""","""",IF(A982=""SELL"",(I982-J982-K982/100)*H982*100, IF(A982=""BUY"",(J982-I982-K982/100)*H982*100, IF(regexmatch(A982,""Ass""),(J982-I982-K982/100)*H982*100, IF(A982=""SDI"",((J982-I982)*H982)-(K982), IF(A982="""",""""))))))"),"")</f>
        <v/>
      </c>
      <c r="N982" s="19" t="str">
        <f t="shared" si="1"/>
        <v/>
      </c>
      <c r="O982" s="20" t="str">
        <f t="shared" si="2"/>
        <v/>
      </c>
      <c r="P982" s="21" t="str">
        <f t="shared" si="3"/>
        <v/>
      </c>
      <c r="Q982" s="22" t="str">
        <f t="shared" si="4"/>
        <v/>
      </c>
      <c r="R982" s="23"/>
    </row>
    <row r="983">
      <c r="A983" s="44"/>
      <c r="B983" s="43"/>
      <c r="C983" s="43"/>
      <c r="D983" s="43"/>
      <c r="E983" s="43"/>
      <c r="F983" s="44"/>
      <c r="G983" s="47"/>
      <c r="H983" s="24"/>
      <c r="I983" s="28"/>
      <c r="J983" s="28"/>
      <c r="K983" s="27"/>
      <c r="L983" s="47"/>
      <c r="M983" s="30" t="str">
        <f>IFERROR(__xludf.DUMMYFUNCTION("IF(J983="""","""",IF(A983=""SELL"",(I983-J983-K983/100)*H983*100, IF(A983=""BUY"",(J983-I983-K983/100)*H983*100, IF(regexmatch(A983,""Ass""),(J983-I983-K983/100)*H983*100, IF(A983=""SDI"",((J983-I983)*H983)-(K983), IF(A983="""",""""))))))"),"")</f>
        <v/>
      </c>
      <c r="N983" s="31" t="str">
        <f t="shared" si="1"/>
        <v/>
      </c>
      <c r="O983" s="32" t="str">
        <f t="shared" si="2"/>
        <v/>
      </c>
      <c r="P983" s="33" t="str">
        <f t="shared" si="3"/>
        <v/>
      </c>
      <c r="Q983" s="34" t="str">
        <f t="shared" si="4"/>
        <v/>
      </c>
      <c r="R983" s="39"/>
    </row>
    <row r="984">
      <c r="A984" s="40"/>
      <c r="B984" s="13"/>
      <c r="C984" s="13"/>
      <c r="D984" s="13"/>
      <c r="E984" s="13"/>
      <c r="F984" s="40"/>
      <c r="G984" s="46"/>
      <c r="H984" s="11"/>
      <c r="I984" s="16"/>
      <c r="J984" s="16"/>
      <c r="K984" s="15"/>
      <c r="L984" s="46"/>
      <c r="M984" s="18" t="str">
        <f>IFERROR(__xludf.DUMMYFUNCTION("IF(J984="""","""",IF(A984=""SELL"",(I984-J984-K984/100)*H984*100, IF(A984=""BUY"",(J984-I984-K984/100)*H984*100, IF(regexmatch(A984,""Ass""),(J984-I984-K984/100)*H984*100, IF(A984=""SDI"",((J984-I984)*H984)-(K984), IF(A984="""",""""))))))"),"")</f>
        <v/>
      </c>
      <c r="N984" s="19" t="str">
        <f t="shared" si="1"/>
        <v/>
      </c>
      <c r="O984" s="20" t="str">
        <f t="shared" si="2"/>
        <v/>
      </c>
      <c r="P984" s="21" t="str">
        <f t="shared" si="3"/>
        <v/>
      </c>
      <c r="Q984" s="22" t="str">
        <f t="shared" si="4"/>
        <v/>
      </c>
      <c r="R984" s="23"/>
    </row>
    <row r="985">
      <c r="A985" s="44"/>
      <c r="B985" s="43"/>
      <c r="C985" s="43"/>
      <c r="D985" s="43"/>
      <c r="E985" s="43"/>
      <c r="F985" s="44"/>
      <c r="G985" s="47"/>
      <c r="H985" s="24"/>
      <c r="I985" s="28"/>
      <c r="J985" s="28"/>
      <c r="K985" s="27"/>
      <c r="L985" s="47"/>
      <c r="M985" s="30" t="str">
        <f>IFERROR(__xludf.DUMMYFUNCTION("IF(J985="""","""",IF(A985=""SELL"",(I985-J985-K985/100)*H985*100, IF(A985=""BUY"",(J985-I985-K985/100)*H985*100, IF(regexmatch(A985,""Ass""),(J985-I985-K985/100)*H985*100, IF(A985=""SDI"",((J985-I985)*H985)-(K985), IF(A985="""",""""))))))"),"")</f>
        <v/>
      </c>
      <c r="N985" s="31" t="str">
        <f t="shared" si="1"/>
        <v/>
      </c>
      <c r="O985" s="32" t="str">
        <f t="shared" si="2"/>
        <v/>
      </c>
      <c r="P985" s="33" t="str">
        <f t="shared" si="3"/>
        <v/>
      </c>
      <c r="Q985" s="34" t="str">
        <f t="shared" si="4"/>
        <v/>
      </c>
      <c r="R985" s="39"/>
    </row>
    <row r="986">
      <c r="A986" s="40"/>
      <c r="B986" s="13"/>
      <c r="C986" s="13"/>
      <c r="D986" s="13"/>
      <c r="E986" s="13"/>
      <c r="F986" s="40"/>
      <c r="G986" s="46"/>
      <c r="H986" s="11"/>
      <c r="I986" s="16"/>
      <c r="J986" s="16"/>
      <c r="K986" s="15"/>
      <c r="L986" s="46"/>
      <c r="M986" s="18" t="str">
        <f>IFERROR(__xludf.DUMMYFUNCTION("IF(J986="""","""",IF(A986=""SELL"",(I986-J986-K986/100)*H986*100, IF(A986=""BUY"",(J986-I986-K986/100)*H986*100, IF(regexmatch(A986,""Ass""),(J986-I986-K986/100)*H986*100, IF(A986=""SDI"",((J986-I986)*H986)-(K986), IF(A986="""",""""))))))"),"")</f>
        <v/>
      </c>
      <c r="N986" s="19" t="str">
        <f t="shared" si="1"/>
        <v/>
      </c>
      <c r="O986" s="20" t="str">
        <f t="shared" si="2"/>
        <v/>
      </c>
      <c r="P986" s="21" t="str">
        <f t="shared" si="3"/>
        <v/>
      </c>
      <c r="Q986" s="22" t="str">
        <f t="shared" si="4"/>
        <v/>
      </c>
      <c r="R986" s="23"/>
    </row>
    <row r="987">
      <c r="A987" s="44"/>
      <c r="B987" s="43"/>
      <c r="C987" s="43"/>
      <c r="D987" s="43"/>
      <c r="E987" s="43"/>
      <c r="F987" s="44"/>
      <c r="G987" s="47"/>
      <c r="H987" s="24"/>
      <c r="I987" s="28"/>
      <c r="J987" s="28"/>
      <c r="K987" s="27"/>
      <c r="L987" s="47"/>
      <c r="M987" s="30" t="str">
        <f>IFERROR(__xludf.DUMMYFUNCTION("IF(J987="""","""",IF(A987=""SELL"",(I987-J987-K987/100)*H987*100, IF(A987=""BUY"",(J987-I987-K987/100)*H987*100, IF(regexmatch(A987,""Ass""),(J987-I987-K987/100)*H987*100, IF(A987=""SDI"",((J987-I987)*H987)-(K987), IF(A987="""",""""))))))"),"")</f>
        <v/>
      </c>
      <c r="N987" s="31" t="str">
        <f t="shared" si="1"/>
        <v/>
      </c>
      <c r="O987" s="32" t="str">
        <f t="shared" si="2"/>
        <v/>
      </c>
      <c r="P987" s="33" t="str">
        <f t="shared" si="3"/>
        <v/>
      </c>
      <c r="Q987" s="34" t="str">
        <f t="shared" si="4"/>
        <v/>
      </c>
      <c r="R987" s="39"/>
    </row>
    <row r="988">
      <c r="A988" s="40"/>
      <c r="B988" s="13"/>
      <c r="C988" s="13"/>
      <c r="D988" s="13"/>
      <c r="E988" s="13"/>
      <c r="F988" s="40"/>
      <c r="G988" s="46"/>
      <c r="H988" s="11"/>
      <c r="I988" s="16"/>
      <c r="J988" s="16"/>
      <c r="K988" s="15"/>
      <c r="L988" s="46"/>
      <c r="M988" s="18" t="str">
        <f>IFERROR(__xludf.DUMMYFUNCTION("IF(J988="""","""",IF(A988=""SELL"",(I988-J988-K988/100)*H988*100, IF(A988=""BUY"",(J988-I988-K988/100)*H988*100, IF(regexmatch(A988,""Ass""),(J988-I988-K988/100)*H988*100, IF(A988=""SDI"",((J988-I988)*H988)-(K988), IF(A988="""",""""))))))"),"")</f>
        <v/>
      </c>
      <c r="N988" s="19" t="str">
        <f t="shared" si="1"/>
        <v/>
      </c>
      <c r="O988" s="20" t="str">
        <f t="shared" si="2"/>
        <v/>
      </c>
      <c r="P988" s="21" t="str">
        <f t="shared" si="3"/>
        <v/>
      </c>
      <c r="Q988" s="22" t="str">
        <f t="shared" si="4"/>
        <v/>
      </c>
      <c r="R988" s="23"/>
    </row>
    <row r="989">
      <c r="A989" s="44"/>
      <c r="B989" s="43"/>
      <c r="C989" s="43"/>
      <c r="D989" s="43"/>
      <c r="E989" s="43"/>
      <c r="F989" s="44"/>
      <c r="G989" s="47"/>
      <c r="H989" s="24"/>
      <c r="I989" s="28"/>
      <c r="J989" s="28"/>
      <c r="K989" s="27"/>
      <c r="L989" s="47"/>
      <c r="M989" s="30" t="str">
        <f>IFERROR(__xludf.DUMMYFUNCTION("IF(J989="""","""",IF(A989=""SELL"",(I989-J989-K989/100)*H989*100, IF(A989=""BUY"",(J989-I989-K989/100)*H989*100, IF(regexmatch(A989,""Ass""),(J989-I989-K989/100)*H989*100, IF(A989=""SDI"",((J989-I989)*H989)-(K989), IF(A989="""",""""))))))"),"")</f>
        <v/>
      </c>
      <c r="N989" s="31" t="str">
        <f t="shared" si="1"/>
        <v/>
      </c>
      <c r="O989" s="32" t="str">
        <f t="shared" si="2"/>
        <v/>
      </c>
      <c r="P989" s="33" t="str">
        <f t="shared" si="3"/>
        <v/>
      </c>
      <c r="Q989" s="34" t="str">
        <f t="shared" si="4"/>
        <v/>
      </c>
      <c r="R989" s="39"/>
    </row>
    <row r="990">
      <c r="A990" s="40"/>
      <c r="B990" s="13"/>
      <c r="C990" s="13"/>
      <c r="D990" s="13"/>
      <c r="E990" s="13"/>
      <c r="F990" s="40"/>
      <c r="G990" s="46"/>
      <c r="H990" s="11"/>
      <c r="I990" s="16"/>
      <c r="J990" s="16"/>
      <c r="K990" s="15"/>
      <c r="L990" s="46"/>
      <c r="M990" s="18" t="str">
        <f>IFERROR(__xludf.DUMMYFUNCTION("IF(J990="""","""",IF(A990=""SELL"",(I990-J990-K990/100)*H990*100, IF(A990=""BUY"",(J990-I990-K990/100)*H990*100, IF(regexmatch(A990,""Ass""),(J990-I990-K990/100)*H990*100, IF(A990=""SDI"",((J990-I990)*H990)-(K990), IF(A990="""",""""))))))"),"")</f>
        <v/>
      </c>
      <c r="N990" s="19" t="str">
        <f t="shared" si="1"/>
        <v/>
      </c>
      <c r="O990" s="20" t="str">
        <f t="shared" si="2"/>
        <v/>
      </c>
      <c r="P990" s="21" t="str">
        <f t="shared" si="3"/>
        <v/>
      </c>
      <c r="Q990" s="22" t="str">
        <f t="shared" si="4"/>
        <v/>
      </c>
      <c r="R990" s="23"/>
    </row>
    <row r="991">
      <c r="A991" s="44"/>
      <c r="B991" s="43"/>
      <c r="C991" s="43"/>
      <c r="D991" s="43"/>
      <c r="E991" s="43"/>
      <c r="F991" s="44"/>
      <c r="G991" s="47"/>
      <c r="H991" s="24"/>
      <c r="I991" s="28"/>
      <c r="J991" s="28"/>
      <c r="K991" s="27"/>
      <c r="L991" s="47"/>
      <c r="M991" s="30" t="str">
        <f>IFERROR(__xludf.DUMMYFUNCTION("IF(J991="""","""",IF(A991=""SELL"",(I991-J991-K991/100)*H991*100, IF(A991=""BUY"",(J991-I991-K991/100)*H991*100, IF(regexmatch(A991,""Ass""),(J991-I991-K991/100)*H991*100, IF(A991=""SDI"",((J991-I991)*H991)-(K991), IF(A991="""",""""))))))"),"")</f>
        <v/>
      </c>
      <c r="N991" s="31" t="str">
        <f t="shared" si="1"/>
        <v/>
      </c>
      <c r="O991" s="32" t="str">
        <f t="shared" si="2"/>
        <v/>
      </c>
      <c r="P991" s="33" t="str">
        <f t="shared" si="3"/>
        <v/>
      </c>
      <c r="Q991" s="34" t="str">
        <f t="shared" si="4"/>
        <v/>
      </c>
      <c r="R991" s="39"/>
    </row>
    <row r="992">
      <c r="A992" s="40"/>
      <c r="B992" s="13"/>
      <c r="C992" s="13"/>
      <c r="D992" s="13"/>
      <c r="E992" s="13"/>
      <c r="F992" s="40"/>
      <c r="G992" s="46"/>
      <c r="H992" s="11"/>
      <c r="I992" s="16"/>
      <c r="J992" s="16"/>
      <c r="K992" s="15"/>
      <c r="L992" s="46"/>
      <c r="M992" s="18" t="str">
        <f>IFERROR(__xludf.DUMMYFUNCTION("IF(J992="""","""",IF(A992=""SELL"",(I992-J992-K992/100)*H992*100, IF(A992=""BUY"",(J992-I992-K992/100)*H992*100, IF(regexmatch(A992,""Ass""),(J992-I992-K992/100)*H992*100, IF(A992=""SDI"",((J992-I992)*H992)-(K992), IF(A992="""",""""))))))"),"")</f>
        <v/>
      </c>
      <c r="N992" s="19" t="str">
        <f t="shared" si="1"/>
        <v/>
      </c>
      <c r="O992" s="20" t="str">
        <f t="shared" si="2"/>
        <v/>
      </c>
      <c r="P992" s="21" t="str">
        <f t="shared" si="3"/>
        <v/>
      </c>
      <c r="Q992" s="22" t="str">
        <f t="shared" si="4"/>
        <v/>
      </c>
      <c r="R992" s="23"/>
    </row>
    <row r="993">
      <c r="A993" s="44"/>
      <c r="B993" s="43"/>
      <c r="C993" s="43"/>
      <c r="D993" s="43"/>
      <c r="E993" s="43"/>
      <c r="F993" s="44"/>
      <c r="G993" s="47"/>
      <c r="H993" s="24"/>
      <c r="I993" s="28"/>
      <c r="J993" s="28"/>
      <c r="K993" s="27"/>
      <c r="L993" s="47"/>
      <c r="M993" s="30" t="str">
        <f>IFERROR(__xludf.DUMMYFUNCTION("IF(J993="""","""",IF(A993=""SELL"",(I993-J993-K993/100)*H993*100, IF(A993=""BUY"",(J993-I993-K993/100)*H993*100, IF(regexmatch(A993,""Ass""),(J993-I993-K993/100)*H993*100, IF(A993=""SDI"",((J993-I993)*H993)-(K993), IF(A993="""",""""))))))"),"")</f>
        <v/>
      </c>
      <c r="N993" s="31" t="str">
        <f t="shared" si="1"/>
        <v/>
      </c>
      <c r="O993" s="32" t="str">
        <f t="shared" si="2"/>
        <v/>
      </c>
      <c r="P993" s="33" t="str">
        <f t="shared" si="3"/>
        <v/>
      </c>
      <c r="Q993" s="34" t="str">
        <f t="shared" si="4"/>
        <v/>
      </c>
      <c r="R993" s="39"/>
    </row>
    <row r="994">
      <c r="A994" s="40"/>
      <c r="B994" s="13"/>
      <c r="C994" s="13"/>
      <c r="D994" s="13"/>
      <c r="E994" s="13"/>
      <c r="F994" s="40"/>
      <c r="G994" s="46"/>
      <c r="H994" s="11"/>
      <c r="I994" s="16"/>
      <c r="J994" s="16"/>
      <c r="K994" s="15"/>
      <c r="L994" s="46"/>
      <c r="M994" s="18" t="str">
        <f>IFERROR(__xludf.DUMMYFUNCTION("IF(J994="""","""",IF(A994=""SELL"",(I994-J994-K994/100)*H994*100, IF(A994=""BUY"",(J994-I994-K994/100)*H994*100, IF(regexmatch(A994,""Ass""),(J994-I994-K994/100)*H994*100, IF(A994=""SDI"",((J994-I994)*H994)-(K994), IF(A994="""",""""))))))"),"")</f>
        <v/>
      </c>
      <c r="N994" s="19" t="str">
        <f t="shared" si="1"/>
        <v/>
      </c>
      <c r="O994" s="20" t="str">
        <f t="shared" si="2"/>
        <v/>
      </c>
      <c r="P994" s="21" t="str">
        <f t="shared" si="3"/>
        <v/>
      </c>
      <c r="Q994" s="22" t="str">
        <f t="shared" si="4"/>
        <v/>
      </c>
      <c r="R994" s="23"/>
    </row>
    <row r="995">
      <c r="A995" s="44"/>
      <c r="B995" s="43"/>
      <c r="C995" s="43"/>
      <c r="D995" s="43"/>
      <c r="E995" s="43"/>
      <c r="F995" s="44"/>
      <c r="G995" s="47"/>
      <c r="H995" s="24"/>
      <c r="I995" s="28"/>
      <c r="J995" s="28"/>
      <c r="K995" s="27"/>
      <c r="L995" s="47"/>
      <c r="M995" s="30" t="str">
        <f>IFERROR(__xludf.DUMMYFUNCTION("IF(J995="""","""",IF(A995=""SELL"",(I995-J995-K995/100)*H995*100, IF(A995=""BUY"",(J995-I995-K995/100)*H995*100, IF(regexmatch(A995,""Ass""),(J995-I995-K995/100)*H995*100, IF(A995=""SDI"",((J995-I995)*H995)-(K995), IF(A995="""",""""))))))"),"")</f>
        <v/>
      </c>
      <c r="N995" s="31" t="str">
        <f t="shared" si="1"/>
        <v/>
      </c>
      <c r="O995" s="32" t="str">
        <f t="shared" si="2"/>
        <v/>
      </c>
      <c r="P995" s="33" t="str">
        <f t="shared" si="3"/>
        <v/>
      </c>
      <c r="Q995" s="34" t="str">
        <f t="shared" si="4"/>
        <v/>
      </c>
      <c r="R995" s="39"/>
    </row>
    <row r="996">
      <c r="A996" s="40"/>
      <c r="B996" s="13"/>
      <c r="C996" s="13"/>
      <c r="D996" s="13"/>
      <c r="E996" s="13"/>
      <c r="F996" s="40"/>
      <c r="G996" s="46"/>
      <c r="H996" s="11"/>
      <c r="I996" s="16"/>
      <c r="J996" s="16"/>
      <c r="K996" s="15"/>
      <c r="L996" s="46"/>
      <c r="M996" s="18" t="str">
        <f>IFERROR(__xludf.DUMMYFUNCTION("IF(J996="""","""",IF(A996=""SELL"",(I996-J996-K996/100)*H996*100, IF(A996=""BUY"",(J996-I996-K996/100)*H996*100, IF(regexmatch(A996,""Ass""),(J996-I996-K996/100)*H996*100, IF(A996=""SDI"",((J996-I996)*H996)-(K996), IF(A996="""",""""))))))"),"")</f>
        <v/>
      </c>
      <c r="N996" s="19" t="str">
        <f t="shared" si="1"/>
        <v/>
      </c>
      <c r="O996" s="20" t="str">
        <f t="shared" si="2"/>
        <v/>
      </c>
      <c r="P996" s="21" t="str">
        <f t="shared" si="3"/>
        <v/>
      </c>
      <c r="Q996" s="22" t="str">
        <f t="shared" si="4"/>
        <v/>
      </c>
      <c r="R996" s="23"/>
    </row>
    <row r="997">
      <c r="A997" s="44"/>
      <c r="B997" s="43"/>
      <c r="C997" s="43"/>
      <c r="D997" s="43"/>
      <c r="E997" s="43"/>
      <c r="F997" s="44"/>
      <c r="G997" s="47"/>
      <c r="H997" s="24"/>
      <c r="I997" s="28"/>
      <c r="J997" s="28"/>
      <c r="K997" s="27"/>
      <c r="L997" s="47"/>
      <c r="M997" s="30" t="str">
        <f>IFERROR(__xludf.DUMMYFUNCTION("IF(J997="""","""",IF(A997=""SELL"",(I997-J997-K997/100)*H997*100, IF(A997=""BUY"",(J997-I997-K997/100)*H997*100, IF(regexmatch(A997,""Ass""),(J997-I997-K997/100)*H997*100, IF(A997=""SDI"",((J997-I997)*H997)-(K997), IF(A997="""",""""))))))"),"")</f>
        <v/>
      </c>
      <c r="N997" s="31" t="str">
        <f t="shared" si="1"/>
        <v/>
      </c>
      <c r="O997" s="32" t="str">
        <f t="shared" si="2"/>
        <v/>
      </c>
      <c r="P997" s="33" t="str">
        <f t="shared" si="3"/>
        <v/>
      </c>
      <c r="Q997" s="34" t="str">
        <f t="shared" si="4"/>
        <v/>
      </c>
      <c r="R997" s="39"/>
    </row>
    <row r="998">
      <c r="A998" s="40"/>
      <c r="B998" s="13"/>
      <c r="C998" s="13"/>
      <c r="D998" s="13"/>
      <c r="E998" s="13"/>
      <c r="F998" s="40"/>
      <c r="G998" s="46"/>
      <c r="H998" s="11"/>
      <c r="I998" s="16"/>
      <c r="J998" s="16"/>
      <c r="K998" s="15"/>
      <c r="L998" s="46"/>
      <c r="M998" s="18" t="str">
        <f>IFERROR(__xludf.DUMMYFUNCTION("IF(J998="""","""",IF(A998=""SELL"",(I998-J998-K998/100)*H998*100, IF(A998=""BUY"",(J998-I998-K998/100)*H998*100, IF(regexmatch(A998,""Ass""),(J998-I998-K998/100)*H998*100, IF(A998=""SDI"",((J998-I998)*H998)-(K998), IF(A998="""",""""))))))"),"")</f>
        <v/>
      </c>
      <c r="N998" s="19" t="str">
        <f t="shared" si="1"/>
        <v/>
      </c>
      <c r="O998" s="20" t="str">
        <f t="shared" si="2"/>
        <v/>
      </c>
      <c r="P998" s="21" t="str">
        <f t="shared" si="3"/>
        <v/>
      </c>
      <c r="Q998" s="22" t="str">
        <f t="shared" si="4"/>
        <v/>
      </c>
      <c r="R998" s="23"/>
    </row>
    <row r="999">
      <c r="A999" s="44"/>
      <c r="B999" s="43"/>
      <c r="C999" s="43"/>
      <c r="D999" s="43"/>
      <c r="E999" s="43"/>
      <c r="F999" s="44"/>
      <c r="G999" s="47"/>
      <c r="H999" s="24"/>
      <c r="I999" s="28"/>
      <c r="J999" s="28"/>
      <c r="K999" s="27"/>
      <c r="L999" s="47"/>
      <c r="M999" s="30" t="str">
        <f>IFERROR(__xludf.DUMMYFUNCTION("IF(J999="""","""",IF(A999=""SELL"",(I999-J999-K999/100)*H999*100, IF(A999=""BUY"",(J999-I999-K999/100)*H999*100, IF(regexmatch(A999,""Ass""),(J999-I999-K999/100)*H999*100, IF(A999=""SDI"",((J999-I999)*H999)-(K999), IF(A999="""",""""))))))"),"")</f>
        <v/>
      </c>
      <c r="N999" s="31" t="str">
        <f t="shared" si="1"/>
        <v/>
      </c>
      <c r="O999" s="32" t="str">
        <f t="shared" si="2"/>
        <v/>
      </c>
      <c r="P999" s="33" t="str">
        <f t="shared" si="3"/>
        <v/>
      </c>
      <c r="Q999" s="34" t="str">
        <f t="shared" si="4"/>
        <v/>
      </c>
      <c r="R999" s="39"/>
    </row>
    <row r="1000">
      <c r="A1000" s="40"/>
      <c r="B1000" s="13"/>
      <c r="C1000" s="13"/>
      <c r="D1000" s="13"/>
      <c r="E1000" s="13"/>
      <c r="F1000" s="40"/>
      <c r="G1000" s="46"/>
      <c r="H1000" s="11"/>
      <c r="I1000" s="16"/>
      <c r="J1000" s="16"/>
      <c r="K1000" s="15"/>
      <c r="L1000" s="46"/>
      <c r="M1000" s="18" t="str">
        <f>IFERROR(__xludf.DUMMYFUNCTION("IF(J1000="""","""",IF(A1000=""SELL"",(I1000-J1000-K1000/100)*H1000*100, IF(A1000=""BUY"",(J1000-I1000-K1000/100)*H1000*100, IF(regexmatch(A1000,""Ass""),(J1000-I1000-K1000/100)*H1000*100, IF(A1000=""SDI"",((J1000-I1000)*H1000)-(K1000), IF(A1000="""","""")"&amp;")))))"),"")</f>
        <v/>
      </c>
      <c r="N1000" s="19" t="str">
        <f t="shared" si="1"/>
        <v/>
      </c>
      <c r="O1000" s="20" t="str">
        <f t="shared" si="2"/>
        <v/>
      </c>
      <c r="P1000" s="21" t="str">
        <f t="shared" si="3"/>
        <v/>
      </c>
      <c r="Q1000" s="22" t="str">
        <f t="shared" si="4"/>
        <v/>
      </c>
      <c r="R1000" s="23"/>
    </row>
    <row r="1001">
      <c r="A1001" s="44"/>
      <c r="B1001" s="43"/>
      <c r="C1001" s="43"/>
      <c r="D1001" s="43"/>
      <c r="E1001" s="43"/>
      <c r="F1001" s="44"/>
      <c r="G1001" s="47"/>
      <c r="H1001" s="24"/>
      <c r="I1001" s="28"/>
      <c r="J1001" s="28"/>
      <c r="K1001" s="27"/>
      <c r="L1001" s="47"/>
      <c r="M1001" s="30" t="str">
        <f>IFERROR(__xludf.DUMMYFUNCTION("IF(J1001="""","""",IF(A1001=""SELL"",(I1001-J1001-K1001/100)*H1001*100, IF(A1001=""BUY"",(J1001-I1001-K1001/100)*H1001*100, IF(regexmatch(A1001,""Ass""),(J1001-I1001-K1001/100)*H1001*100, IF(A1001=""SDI"",((J1001-I1001)*H1001)-(K1001), IF(A1001="""","""")"&amp;")))))"),"")</f>
        <v/>
      </c>
      <c r="N1001" s="31" t="str">
        <f t="shared" si="1"/>
        <v/>
      </c>
      <c r="O1001" s="32" t="str">
        <f t="shared" si="2"/>
        <v/>
      </c>
      <c r="P1001" s="33" t="str">
        <f t="shared" si="3"/>
        <v/>
      </c>
      <c r="Q1001" s="34" t="str">
        <f t="shared" si="4"/>
        <v/>
      </c>
      <c r="R1001" s="39"/>
    </row>
    <row r="1002">
      <c r="A1002" s="40"/>
      <c r="B1002" s="13"/>
      <c r="C1002" s="13"/>
      <c r="D1002" s="13"/>
      <c r="E1002" s="13"/>
      <c r="F1002" s="40"/>
      <c r="G1002" s="46"/>
      <c r="H1002" s="11"/>
      <c r="I1002" s="16"/>
      <c r="J1002" s="16"/>
      <c r="K1002" s="15"/>
      <c r="L1002" s="46"/>
      <c r="M1002" s="18" t="str">
        <f>IFERROR(__xludf.DUMMYFUNCTION("IF(J1002="""","""",IF(A1002=""SELL"",(I1002-J1002-K1002/100)*H1002*100, IF(A1002=""BUY"",(J1002-I1002-K1002/100)*H1002*100, IF(regexmatch(A1002,""Ass""),(J1002-I1002-K1002/100)*H1002*100, IF(A1002=""SDI"",((J1002-I1002)*H1002)-(K1002), IF(A1002="""","""")"&amp;")))))"),"")</f>
        <v/>
      </c>
      <c r="N1002" s="19" t="str">
        <f t="shared" si="1"/>
        <v/>
      </c>
      <c r="O1002" s="20" t="str">
        <f t="shared" si="2"/>
        <v/>
      </c>
      <c r="P1002" s="21" t="str">
        <f t="shared" si="3"/>
        <v/>
      </c>
      <c r="Q1002" s="22" t="str">
        <f t="shared" si="4"/>
        <v/>
      </c>
      <c r="R1002" s="23"/>
    </row>
    <row r="1003">
      <c r="A1003" s="44"/>
      <c r="B1003" s="43"/>
      <c r="C1003" s="43"/>
      <c r="D1003" s="43"/>
      <c r="E1003" s="43"/>
      <c r="F1003" s="44"/>
      <c r="G1003" s="47"/>
      <c r="H1003" s="24"/>
      <c r="I1003" s="28"/>
      <c r="J1003" s="28"/>
      <c r="K1003" s="27"/>
      <c r="L1003" s="47"/>
      <c r="M1003" s="30" t="str">
        <f>IFERROR(__xludf.DUMMYFUNCTION("IF(J1003="""","""",IF(A1003=""SELL"",(I1003-J1003-K1003/100)*H1003*100, IF(A1003=""BUY"",(J1003-I1003-K1003/100)*H1003*100, IF(regexmatch(A1003,""Ass""),(J1003-I1003-K1003/100)*H1003*100, IF(A1003=""SDI"",((J1003-I1003)*H1003)-(K1003), IF(A1003="""","""")"&amp;")))))"),"")</f>
        <v/>
      </c>
      <c r="N1003" s="31" t="str">
        <f t="shared" si="1"/>
        <v/>
      </c>
      <c r="O1003" s="32" t="str">
        <f t="shared" si="2"/>
        <v/>
      </c>
      <c r="P1003" s="33" t="str">
        <f t="shared" si="3"/>
        <v/>
      </c>
      <c r="Q1003" s="34" t="str">
        <f t="shared" si="4"/>
        <v/>
      </c>
      <c r="R1003" s="39"/>
    </row>
    <row r="1004">
      <c r="A1004" s="40"/>
      <c r="B1004" s="13"/>
      <c r="C1004" s="13"/>
      <c r="D1004" s="13"/>
      <c r="E1004" s="13"/>
      <c r="F1004" s="40"/>
      <c r="G1004" s="46"/>
      <c r="H1004" s="11"/>
      <c r="I1004" s="16"/>
      <c r="J1004" s="16"/>
      <c r="K1004" s="15"/>
      <c r="L1004" s="46"/>
      <c r="M1004" s="18" t="str">
        <f>IFERROR(__xludf.DUMMYFUNCTION("IF(J1004="""","""",IF(A1004=""SELL"",(I1004-J1004-K1004/100)*H1004*100, IF(A1004=""BUY"",(J1004-I1004-K1004/100)*H1004*100, IF(regexmatch(A1004,""Ass""),(J1004-I1004-K1004/100)*H1004*100, IF(A1004=""SDI"",((J1004-I1004)*H1004)-(K1004), IF(A1004="""","""")"&amp;")))))"),"")</f>
        <v/>
      </c>
      <c r="N1004" s="19" t="str">
        <f t="shared" si="1"/>
        <v/>
      </c>
      <c r="O1004" s="20" t="str">
        <f t="shared" si="2"/>
        <v/>
      </c>
      <c r="P1004" s="21" t="str">
        <f t="shared" si="3"/>
        <v/>
      </c>
      <c r="Q1004" s="22" t="str">
        <f t="shared" si="4"/>
        <v/>
      </c>
      <c r="R1004" s="23"/>
    </row>
    <row r="1005">
      <c r="A1005" s="44"/>
      <c r="B1005" s="43"/>
      <c r="C1005" s="43"/>
      <c r="D1005" s="43"/>
      <c r="E1005" s="43"/>
      <c r="F1005" s="44"/>
      <c r="G1005" s="47"/>
      <c r="H1005" s="24"/>
      <c r="I1005" s="28"/>
      <c r="J1005" s="28"/>
      <c r="K1005" s="27"/>
      <c r="L1005" s="47"/>
      <c r="M1005" s="30" t="str">
        <f>IFERROR(__xludf.DUMMYFUNCTION("IF(J1005="""","""",IF(A1005=""SELL"",(I1005-J1005-K1005/100)*H1005*100, IF(A1005=""BUY"",(J1005-I1005-K1005/100)*H1005*100, IF(regexmatch(A1005,""Ass""),(J1005-I1005-K1005/100)*H1005*100, IF(A1005=""SDI"",((J1005-I1005)*H1005)-(K1005), IF(A1005="""","""")"&amp;")))))"),"")</f>
        <v/>
      </c>
      <c r="N1005" s="31" t="str">
        <f t="shared" si="1"/>
        <v/>
      </c>
      <c r="O1005" s="32" t="str">
        <f t="shared" si="2"/>
        <v/>
      </c>
      <c r="P1005" s="33" t="str">
        <f t="shared" si="3"/>
        <v/>
      </c>
      <c r="Q1005" s="34" t="str">
        <f t="shared" si="4"/>
        <v/>
      </c>
      <c r="R1005" s="39"/>
    </row>
    <row r="1006">
      <c r="A1006" s="40"/>
      <c r="B1006" s="13"/>
      <c r="C1006" s="13"/>
      <c r="D1006" s="13"/>
      <c r="E1006" s="13"/>
      <c r="F1006" s="40"/>
      <c r="G1006" s="46"/>
      <c r="H1006" s="11"/>
      <c r="I1006" s="16"/>
      <c r="J1006" s="16"/>
      <c r="K1006" s="15"/>
      <c r="L1006" s="46"/>
      <c r="M1006" s="18" t="str">
        <f>IFERROR(__xludf.DUMMYFUNCTION("IF(J1006="""","""",IF(A1006=""SELL"",(I1006-J1006-K1006/100)*H1006*100, IF(A1006=""BUY"",(J1006-I1006-K1006/100)*H1006*100, IF(regexmatch(A1006,""Ass""),(J1006-I1006-K1006/100)*H1006*100, IF(A1006=""SDI"",((J1006-I1006)*H1006)-(K1006), IF(A1006="""","""")"&amp;")))))"),"")</f>
        <v/>
      </c>
      <c r="N1006" s="19" t="str">
        <f t="shared" si="1"/>
        <v/>
      </c>
      <c r="O1006" s="20" t="str">
        <f t="shared" si="2"/>
        <v/>
      </c>
      <c r="P1006" s="21" t="str">
        <f t="shared" si="3"/>
        <v/>
      </c>
      <c r="Q1006" s="22" t="str">
        <f t="shared" si="4"/>
        <v/>
      </c>
      <c r="R1006" s="23"/>
    </row>
    <row r="1007">
      <c r="A1007" s="44"/>
      <c r="B1007" s="43"/>
      <c r="C1007" s="43"/>
      <c r="D1007" s="43"/>
      <c r="E1007" s="43"/>
      <c r="F1007" s="44"/>
      <c r="G1007" s="47"/>
      <c r="H1007" s="24"/>
      <c r="I1007" s="28"/>
      <c r="J1007" s="28"/>
      <c r="K1007" s="27"/>
      <c r="L1007" s="47"/>
      <c r="M1007" s="30" t="str">
        <f>IFERROR(__xludf.DUMMYFUNCTION("IF(J1007="""","""",IF(A1007=""SELL"",(I1007-J1007-K1007/100)*H1007*100, IF(A1007=""BUY"",(J1007-I1007-K1007/100)*H1007*100, IF(regexmatch(A1007,""Ass""),(J1007-I1007-K1007/100)*H1007*100, IF(A1007=""SDI"",((J1007-I1007)*H1007)-(K1007), IF(A1007="""","""")"&amp;")))))"),"")</f>
        <v/>
      </c>
      <c r="N1007" s="31" t="str">
        <f t="shared" si="1"/>
        <v/>
      </c>
      <c r="O1007" s="32" t="str">
        <f t="shared" si="2"/>
        <v/>
      </c>
      <c r="P1007" s="33" t="str">
        <f t="shared" si="3"/>
        <v/>
      </c>
      <c r="Q1007" s="34" t="str">
        <f t="shared" si="4"/>
        <v/>
      </c>
      <c r="R1007" s="39"/>
    </row>
    <row r="1008">
      <c r="A1008" s="40"/>
      <c r="B1008" s="13"/>
      <c r="C1008" s="13"/>
      <c r="D1008" s="13"/>
      <c r="E1008" s="13"/>
      <c r="F1008" s="40"/>
      <c r="G1008" s="46"/>
      <c r="H1008" s="11"/>
      <c r="I1008" s="16"/>
      <c r="J1008" s="16"/>
      <c r="K1008" s="15"/>
      <c r="L1008" s="46"/>
      <c r="M1008" s="18" t="str">
        <f>IFERROR(__xludf.DUMMYFUNCTION("IF(J1008="""","""",IF(A1008=""SELL"",(I1008-J1008-K1008/100)*H1008*100, IF(A1008=""BUY"",(J1008-I1008-K1008/100)*H1008*100, IF(regexmatch(A1008,""Ass""),(J1008-I1008-K1008/100)*H1008*100, IF(A1008=""SDI"",((J1008-I1008)*H1008)-(K1008), IF(A1008="""","""")"&amp;")))))"),"")</f>
        <v/>
      </c>
      <c r="N1008" s="19" t="str">
        <f t="shared" si="1"/>
        <v/>
      </c>
      <c r="O1008" s="20" t="str">
        <f t="shared" si="2"/>
        <v/>
      </c>
      <c r="P1008" s="21" t="str">
        <f t="shared" si="3"/>
        <v/>
      </c>
      <c r="Q1008" s="22" t="str">
        <f t="shared" si="4"/>
        <v/>
      </c>
      <c r="R1008" s="23"/>
    </row>
    <row r="1009">
      <c r="A1009" s="44"/>
      <c r="B1009" s="43"/>
      <c r="C1009" s="43"/>
      <c r="D1009" s="43"/>
      <c r="E1009" s="43"/>
      <c r="F1009" s="44"/>
      <c r="G1009" s="47"/>
      <c r="H1009" s="24"/>
      <c r="I1009" s="28"/>
      <c r="J1009" s="28"/>
      <c r="K1009" s="27"/>
      <c r="L1009" s="47"/>
      <c r="M1009" s="30" t="str">
        <f>IFERROR(__xludf.DUMMYFUNCTION("IF(J1009="""","""",IF(A1009=""SELL"",(I1009-J1009-K1009/100)*H1009*100, IF(A1009=""BUY"",(J1009-I1009-K1009/100)*H1009*100, IF(regexmatch(A1009,""Ass""),(J1009-I1009-K1009/100)*H1009*100, IF(A1009=""SDI"",((J1009-I1009)*H1009)-(K1009), IF(A1009="""","""")"&amp;")))))"),"")</f>
        <v/>
      </c>
      <c r="N1009" s="31" t="str">
        <f t="shared" si="1"/>
        <v/>
      </c>
      <c r="O1009" s="32" t="str">
        <f t="shared" si="2"/>
        <v/>
      </c>
      <c r="P1009" s="33" t="str">
        <f t="shared" si="3"/>
        <v/>
      </c>
      <c r="Q1009" s="34" t="str">
        <f t="shared" si="4"/>
        <v/>
      </c>
      <c r="R1009" s="39"/>
    </row>
    <row r="1010">
      <c r="A1010" s="40"/>
      <c r="B1010" s="13"/>
      <c r="C1010" s="13"/>
      <c r="D1010" s="13"/>
      <c r="E1010" s="13"/>
      <c r="F1010" s="40"/>
      <c r="G1010" s="46"/>
      <c r="H1010" s="11"/>
      <c r="I1010" s="16"/>
      <c r="J1010" s="16"/>
      <c r="K1010" s="15"/>
      <c r="L1010" s="46"/>
      <c r="M1010" s="18" t="str">
        <f>IFERROR(__xludf.DUMMYFUNCTION("IF(J1010="""","""",IF(A1010=""SELL"",(I1010-J1010-K1010/100)*H1010*100, IF(A1010=""BUY"",(J1010-I1010-K1010/100)*H1010*100, IF(regexmatch(A1010,""Ass""),(J1010-I1010-K1010/100)*H1010*100, IF(A1010=""SDI"",((J1010-I1010)*H1010)-(K1010), IF(A1010="""","""")"&amp;")))))"),"")</f>
        <v/>
      </c>
      <c r="N1010" s="19" t="str">
        <f t="shared" si="1"/>
        <v/>
      </c>
      <c r="O1010" s="20" t="str">
        <f t="shared" si="2"/>
        <v/>
      </c>
      <c r="P1010" s="21" t="str">
        <f t="shared" si="3"/>
        <v/>
      </c>
      <c r="Q1010" s="22" t="str">
        <f t="shared" si="4"/>
        <v/>
      </c>
      <c r="R1010" s="23"/>
    </row>
    <row r="1011">
      <c r="A1011" s="44"/>
      <c r="B1011" s="43"/>
      <c r="C1011" s="43"/>
      <c r="D1011" s="43"/>
      <c r="E1011" s="43"/>
      <c r="F1011" s="44"/>
      <c r="G1011" s="47"/>
      <c r="H1011" s="24"/>
      <c r="I1011" s="28"/>
      <c r="J1011" s="28"/>
      <c r="K1011" s="27"/>
      <c r="L1011" s="47"/>
      <c r="M1011" s="30" t="str">
        <f>IFERROR(__xludf.DUMMYFUNCTION("IF(J1011="""","""",IF(A1011=""SELL"",(I1011-J1011-K1011/100)*H1011*100, IF(A1011=""BUY"",(J1011-I1011-K1011/100)*H1011*100, IF(regexmatch(A1011,""Ass""),(J1011-I1011-K1011/100)*H1011*100, IF(A1011=""SDI"",((J1011-I1011)*H1011)-(K1011), IF(A1011="""","""")"&amp;")))))"),"")</f>
        <v/>
      </c>
      <c r="N1011" s="31" t="str">
        <f t="shared" si="1"/>
        <v/>
      </c>
      <c r="O1011" s="32" t="str">
        <f t="shared" si="2"/>
        <v/>
      </c>
      <c r="P1011" s="33" t="str">
        <f t="shared" si="3"/>
        <v/>
      </c>
      <c r="Q1011" s="34" t="str">
        <f t="shared" si="4"/>
        <v/>
      </c>
      <c r="R1011" s="39"/>
    </row>
    <row r="1012">
      <c r="A1012" s="40"/>
      <c r="B1012" s="13"/>
      <c r="C1012" s="13"/>
      <c r="D1012" s="13"/>
      <c r="E1012" s="13"/>
      <c r="F1012" s="40"/>
      <c r="G1012" s="46"/>
      <c r="H1012" s="11"/>
      <c r="I1012" s="16"/>
      <c r="J1012" s="16"/>
      <c r="K1012" s="15"/>
      <c r="L1012" s="46"/>
      <c r="M1012" s="18" t="str">
        <f>IFERROR(__xludf.DUMMYFUNCTION("IF(J1012="""","""",IF(A1012=""SELL"",(I1012-J1012-K1012/100)*H1012*100, IF(A1012=""BUY"",(J1012-I1012-K1012/100)*H1012*100, IF(regexmatch(A1012,""Ass""),(J1012-I1012-K1012/100)*H1012*100, IF(A1012=""SDI"",((J1012-I1012)*H1012)-(K1012), IF(A1012="""","""")"&amp;")))))"),"")</f>
        <v/>
      </c>
      <c r="N1012" s="19" t="str">
        <f t="shared" si="1"/>
        <v/>
      </c>
      <c r="O1012" s="20" t="str">
        <f t="shared" si="2"/>
        <v/>
      </c>
      <c r="P1012" s="21" t="str">
        <f t="shared" si="3"/>
        <v/>
      </c>
      <c r="Q1012" s="22" t="str">
        <f t="shared" si="4"/>
        <v/>
      </c>
      <c r="R1012" s="23"/>
    </row>
    <row r="1013">
      <c r="A1013" s="44"/>
      <c r="B1013" s="43"/>
      <c r="C1013" s="43"/>
      <c r="D1013" s="43"/>
      <c r="E1013" s="43"/>
      <c r="F1013" s="44"/>
      <c r="G1013" s="47"/>
      <c r="H1013" s="24"/>
      <c r="I1013" s="28"/>
      <c r="J1013" s="28"/>
      <c r="K1013" s="27"/>
      <c r="L1013" s="47"/>
      <c r="M1013" s="30" t="str">
        <f>IFERROR(__xludf.DUMMYFUNCTION("IF(J1013="""","""",IF(A1013=""SELL"",(I1013-J1013-K1013/100)*H1013*100, IF(A1013=""BUY"",(J1013-I1013-K1013/100)*H1013*100, IF(regexmatch(A1013,""Ass""),(J1013-I1013-K1013/100)*H1013*100, IF(A1013=""SDI"",((J1013-I1013)*H1013)-(K1013), IF(A1013="""","""")"&amp;")))))"),"")</f>
        <v/>
      </c>
      <c r="N1013" s="31" t="str">
        <f t="shared" si="1"/>
        <v/>
      </c>
      <c r="O1013" s="32" t="str">
        <f t="shared" si="2"/>
        <v/>
      </c>
      <c r="P1013" s="33" t="str">
        <f t="shared" si="3"/>
        <v/>
      </c>
      <c r="Q1013" s="34" t="str">
        <f t="shared" si="4"/>
        <v/>
      </c>
      <c r="R1013" s="39"/>
    </row>
    <row r="1014">
      <c r="A1014" s="40"/>
      <c r="B1014" s="13"/>
      <c r="C1014" s="13"/>
      <c r="D1014" s="13"/>
      <c r="E1014" s="13"/>
      <c r="F1014" s="40"/>
      <c r="G1014" s="46"/>
      <c r="H1014" s="11"/>
      <c r="I1014" s="16"/>
      <c r="J1014" s="16"/>
      <c r="K1014" s="15"/>
      <c r="L1014" s="46"/>
      <c r="M1014" s="18" t="str">
        <f>IFERROR(__xludf.DUMMYFUNCTION("IF(J1014="""","""",IF(A1014=""SELL"",(I1014-J1014-K1014/100)*H1014*100, IF(A1014=""BUY"",(J1014-I1014-K1014/100)*H1014*100, IF(regexmatch(A1014,""Ass""),(J1014-I1014-K1014/100)*H1014*100, IF(A1014=""SDI"",((J1014-I1014)*H1014)-(K1014), IF(A1014="""","""")"&amp;")))))"),"")</f>
        <v/>
      </c>
      <c r="N1014" s="19" t="str">
        <f t="shared" si="1"/>
        <v/>
      </c>
      <c r="O1014" s="20" t="str">
        <f t="shared" si="2"/>
        <v/>
      </c>
      <c r="P1014" s="21" t="str">
        <f t="shared" si="3"/>
        <v/>
      </c>
      <c r="Q1014" s="22" t="str">
        <f t="shared" si="4"/>
        <v/>
      </c>
      <c r="R1014" s="23"/>
    </row>
    <row r="1015">
      <c r="A1015" s="44"/>
      <c r="B1015" s="43"/>
      <c r="C1015" s="43"/>
      <c r="D1015" s="43"/>
      <c r="E1015" s="43"/>
      <c r="F1015" s="44"/>
      <c r="G1015" s="47"/>
      <c r="H1015" s="24"/>
      <c r="I1015" s="28"/>
      <c r="J1015" s="28"/>
      <c r="K1015" s="27"/>
      <c r="L1015" s="47"/>
      <c r="M1015" s="30" t="str">
        <f>IFERROR(__xludf.DUMMYFUNCTION("IF(J1015="""","""",IF(A1015=""SELL"",(I1015-J1015-K1015/100)*H1015*100, IF(A1015=""BUY"",(J1015-I1015-K1015/100)*H1015*100, IF(regexmatch(A1015,""Ass""),(J1015-I1015-K1015/100)*H1015*100, IF(A1015=""SDI"",((J1015-I1015)*H1015)-(K1015), IF(A1015="""","""")"&amp;")))))"),"")</f>
        <v/>
      </c>
      <c r="N1015" s="31" t="str">
        <f t="shared" si="1"/>
        <v/>
      </c>
      <c r="O1015" s="32" t="str">
        <f t="shared" si="2"/>
        <v/>
      </c>
      <c r="P1015" s="33" t="str">
        <f t="shared" si="3"/>
        <v/>
      </c>
      <c r="Q1015" s="34" t="str">
        <f t="shared" si="4"/>
        <v/>
      </c>
      <c r="R1015" s="39"/>
    </row>
    <row r="1016">
      <c r="A1016" s="40"/>
      <c r="B1016" s="13"/>
      <c r="C1016" s="13"/>
      <c r="D1016" s="13"/>
      <c r="E1016" s="13"/>
      <c r="F1016" s="40"/>
      <c r="G1016" s="46"/>
      <c r="H1016" s="11"/>
      <c r="I1016" s="16"/>
      <c r="J1016" s="16"/>
      <c r="K1016" s="15"/>
      <c r="L1016" s="46"/>
      <c r="M1016" s="18" t="str">
        <f>IFERROR(__xludf.DUMMYFUNCTION("IF(J1016="""","""",IF(A1016=""SELL"",(I1016-J1016-K1016/100)*H1016*100, IF(A1016=""BUY"",(J1016-I1016-K1016/100)*H1016*100, IF(regexmatch(A1016,""Ass""),(J1016-I1016-K1016/100)*H1016*100, IF(A1016=""SDI"",((J1016-I1016)*H1016)-(K1016), IF(A1016="""","""")"&amp;")))))"),"")</f>
        <v/>
      </c>
      <c r="N1016" s="19" t="str">
        <f t="shared" si="1"/>
        <v/>
      </c>
      <c r="O1016" s="20" t="str">
        <f t="shared" si="2"/>
        <v/>
      </c>
      <c r="P1016" s="21" t="str">
        <f t="shared" si="3"/>
        <v/>
      </c>
      <c r="Q1016" s="22" t="str">
        <f t="shared" si="4"/>
        <v/>
      </c>
      <c r="R1016" s="23"/>
    </row>
    <row r="1017">
      <c r="A1017" s="44"/>
      <c r="B1017" s="43"/>
      <c r="C1017" s="43"/>
      <c r="D1017" s="43"/>
      <c r="E1017" s="43"/>
      <c r="F1017" s="44"/>
      <c r="G1017" s="47"/>
      <c r="H1017" s="24"/>
      <c r="I1017" s="28"/>
      <c r="J1017" s="28"/>
      <c r="K1017" s="27"/>
      <c r="L1017" s="47"/>
      <c r="M1017" s="30" t="str">
        <f>IFERROR(__xludf.DUMMYFUNCTION("IF(J1017="""","""",IF(A1017=""SELL"",(I1017-J1017-K1017/100)*H1017*100, IF(A1017=""BUY"",(J1017-I1017-K1017/100)*H1017*100, IF(regexmatch(A1017,""Ass""),(J1017-I1017-K1017/100)*H1017*100, IF(A1017=""SDI"",((J1017-I1017)*H1017)-(K1017), IF(A1017="""","""")"&amp;")))))"),"")</f>
        <v/>
      </c>
      <c r="N1017" s="31" t="str">
        <f t="shared" si="1"/>
        <v/>
      </c>
      <c r="O1017" s="32" t="str">
        <f t="shared" si="2"/>
        <v/>
      </c>
      <c r="P1017" s="33" t="str">
        <f t="shared" si="3"/>
        <v/>
      </c>
      <c r="Q1017" s="34" t="str">
        <f t="shared" si="4"/>
        <v/>
      </c>
      <c r="R1017" s="39"/>
    </row>
    <row r="1018">
      <c r="A1018" s="40"/>
      <c r="B1018" s="13"/>
      <c r="C1018" s="13"/>
      <c r="D1018" s="13"/>
      <c r="E1018" s="13"/>
      <c r="F1018" s="40"/>
      <c r="G1018" s="46"/>
      <c r="H1018" s="11"/>
      <c r="I1018" s="16"/>
      <c r="J1018" s="16"/>
      <c r="K1018" s="15"/>
      <c r="L1018" s="46"/>
      <c r="M1018" s="18" t="str">
        <f>IFERROR(__xludf.DUMMYFUNCTION("IF(J1018="""","""",IF(A1018=""SELL"",(I1018-J1018-K1018/100)*H1018*100, IF(A1018=""BUY"",(J1018-I1018-K1018/100)*H1018*100, IF(regexmatch(A1018,""Ass""),(J1018-I1018-K1018/100)*H1018*100, IF(A1018=""SDI"",((J1018-I1018)*H1018)-(K1018), IF(A1018="""","""")"&amp;")))))"),"")</f>
        <v/>
      </c>
      <c r="N1018" s="19" t="str">
        <f t="shared" si="1"/>
        <v/>
      </c>
      <c r="O1018" s="20" t="str">
        <f t="shared" si="2"/>
        <v/>
      </c>
      <c r="P1018" s="21" t="str">
        <f t="shared" si="3"/>
        <v/>
      </c>
      <c r="Q1018" s="22" t="str">
        <f t="shared" si="4"/>
        <v/>
      </c>
      <c r="R1018" s="23"/>
    </row>
    <row r="1019">
      <c r="A1019" s="44"/>
      <c r="B1019" s="43"/>
      <c r="C1019" s="43"/>
      <c r="D1019" s="43"/>
      <c r="E1019" s="43"/>
      <c r="F1019" s="44"/>
      <c r="G1019" s="47"/>
      <c r="H1019" s="24"/>
      <c r="I1019" s="28"/>
      <c r="J1019" s="28"/>
      <c r="K1019" s="27"/>
      <c r="L1019" s="47"/>
      <c r="M1019" s="30" t="str">
        <f>IFERROR(__xludf.DUMMYFUNCTION("IF(J1019="""","""",IF(A1019=""SELL"",(I1019-J1019-K1019/100)*H1019*100, IF(A1019=""BUY"",(J1019-I1019-K1019/100)*H1019*100, IF(regexmatch(A1019,""Ass""),(J1019-I1019-K1019/100)*H1019*100, IF(A1019=""SDI"",((J1019-I1019)*H1019)-(K1019), IF(A1019="""","""")"&amp;")))))"),"")</f>
        <v/>
      </c>
      <c r="N1019" s="31" t="str">
        <f t="shared" si="1"/>
        <v/>
      </c>
      <c r="O1019" s="32" t="str">
        <f t="shared" si="2"/>
        <v/>
      </c>
      <c r="P1019" s="33" t="str">
        <f t="shared" si="3"/>
        <v/>
      </c>
      <c r="Q1019" s="34" t="str">
        <f t="shared" si="4"/>
        <v/>
      </c>
      <c r="R1019" s="39"/>
    </row>
    <row r="1020">
      <c r="A1020" s="40"/>
      <c r="B1020" s="13"/>
      <c r="C1020" s="13"/>
      <c r="D1020" s="13"/>
      <c r="E1020" s="13"/>
      <c r="F1020" s="40"/>
      <c r="G1020" s="46"/>
      <c r="H1020" s="11"/>
      <c r="I1020" s="16"/>
      <c r="J1020" s="16"/>
      <c r="K1020" s="15"/>
      <c r="L1020" s="46"/>
      <c r="M1020" s="18" t="str">
        <f>IFERROR(__xludf.DUMMYFUNCTION("IF(J1020="""","""",IF(A1020=""SELL"",(I1020-J1020-K1020/100)*H1020*100, IF(A1020=""BUY"",(J1020-I1020-K1020/100)*H1020*100, IF(regexmatch(A1020,""Ass""),(J1020-I1020-K1020/100)*H1020*100, IF(A1020=""SDI"",((J1020-I1020)*H1020)-(K1020), IF(A1020="""","""")"&amp;")))))"),"")</f>
        <v/>
      </c>
      <c r="N1020" s="19" t="str">
        <f t="shared" si="1"/>
        <v/>
      </c>
      <c r="O1020" s="20" t="str">
        <f t="shared" si="2"/>
        <v/>
      </c>
      <c r="P1020" s="21" t="str">
        <f t="shared" si="3"/>
        <v/>
      </c>
      <c r="Q1020" s="22" t="str">
        <f t="shared" si="4"/>
        <v/>
      </c>
      <c r="R1020" s="23"/>
    </row>
    <row r="1021">
      <c r="A1021" s="44"/>
      <c r="B1021" s="43"/>
      <c r="C1021" s="43"/>
      <c r="D1021" s="43"/>
      <c r="E1021" s="43"/>
      <c r="F1021" s="44"/>
      <c r="G1021" s="47"/>
      <c r="H1021" s="24"/>
      <c r="I1021" s="28"/>
      <c r="J1021" s="28"/>
      <c r="K1021" s="27"/>
      <c r="L1021" s="47"/>
      <c r="M1021" s="30" t="str">
        <f>IFERROR(__xludf.DUMMYFUNCTION("IF(J1021="""","""",IF(A1021=""SELL"",(I1021-J1021-K1021/100)*H1021*100, IF(A1021=""BUY"",(J1021-I1021-K1021/100)*H1021*100, IF(regexmatch(A1021,""Ass""),(J1021-I1021-K1021/100)*H1021*100, IF(A1021=""SDI"",((J1021-I1021)*H1021)-(K1021), IF(A1021="""","""")"&amp;")))))"),"")</f>
        <v/>
      </c>
      <c r="N1021" s="31" t="str">
        <f t="shared" si="1"/>
        <v/>
      </c>
      <c r="O1021" s="32" t="str">
        <f t="shared" si="2"/>
        <v/>
      </c>
      <c r="P1021" s="33" t="str">
        <f t="shared" si="3"/>
        <v/>
      </c>
      <c r="Q1021" s="34" t="str">
        <f t="shared" si="4"/>
        <v/>
      </c>
      <c r="R1021" s="39"/>
    </row>
    <row r="1022">
      <c r="A1022" s="40"/>
      <c r="B1022" s="13"/>
      <c r="C1022" s="13"/>
      <c r="D1022" s="13"/>
      <c r="E1022" s="13"/>
      <c r="F1022" s="40"/>
      <c r="G1022" s="46"/>
      <c r="H1022" s="11"/>
      <c r="I1022" s="16"/>
      <c r="J1022" s="16"/>
      <c r="K1022" s="15"/>
      <c r="L1022" s="46"/>
      <c r="M1022" s="18" t="str">
        <f>IFERROR(__xludf.DUMMYFUNCTION("IF(J1022="""","""",IF(A1022=""SELL"",(I1022-J1022-K1022/100)*H1022*100, IF(A1022=""BUY"",(J1022-I1022-K1022/100)*H1022*100, IF(regexmatch(A1022,""Ass""),(J1022-I1022-K1022/100)*H1022*100, IF(A1022=""SDI"",((J1022-I1022)*H1022)-(K1022), IF(A1022="""","""")"&amp;")))))"),"")</f>
        <v/>
      </c>
      <c r="N1022" s="19" t="str">
        <f t="shared" si="1"/>
        <v/>
      </c>
      <c r="O1022" s="20" t="str">
        <f t="shared" si="2"/>
        <v/>
      </c>
      <c r="P1022" s="21" t="str">
        <f t="shared" si="3"/>
        <v/>
      </c>
      <c r="Q1022" s="22" t="str">
        <f t="shared" si="4"/>
        <v/>
      </c>
      <c r="R1022" s="23"/>
    </row>
    <row r="1023">
      <c r="A1023" s="44"/>
      <c r="B1023" s="43"/>
      <c r="C1023" s="43"/>
      <c r="D1023" s="43"/>
      <c r="E1023" s="43"/>
      <c r="F1023" s="44"/>
      <c r="G1023" s="47"/>
      <c r="H1023" s="24"/>
      <c r="I1023" s="28"/>
      <c r="J1023" s="28"/>
      <c r="K1023" s="27"/>
      <c r="L1023" s="47"/>
      <c r="M1023" s="30" t="str">
        <f>IFERROR(__xludf.DUMMYFUNCTION("IF(J1023="""","""",IF(A1023=""SELL"",(I1023-J1023-K1023/100)*H1023*100, IF(A1023=""BUY"",(J1023-I1023-K1023/100)*H1023*100, IF(regexmatch(A1023,""Ass""),(J1023-I1023-K1023/100)*H1023*100, IF(A1023=""SDI"",((J1023-I1023)*H1023)-(K1023), IF(A1023="""","""")"&amp;")))))"),"")</f>
        <v/>
      </c>
      <c r="N1023" s="31" t="str">
        <f t="shared" si="1"/>
        <v/>
      </c>
      <c r="O1023" s="32" t="str">
        <f t="shared" si="2"/>
        <v/>
      </c>
      <c r="P1023" s="33" t="str">
        <f t="shared" si="3"/>
        <v/>
      </c>
      <c r="Q1023" s="34" t="str">
        <f t="shared" si="4"/>
        <v/>
      </c>
      <c r="R1023" s="39"/>
    </row>
    <row r="1024">
      <c r="A1024" s="40"/>
      <c r="B1024" s="13"/>
      <c r="C1024" s="13"/>
      <c r="D1024" s="13"/>
      <c r="E1024" s="13"/>
      <c r="F1024" s="40"/>
      <c r="G1024" s="46"/>
      <c r="H1024" s="11"/>
      <c r="I1024" s="16"/>
      <c r="J1024" s="16"/>
      <c r="K1024" s="15"/>
      <c r="L1024" s="46"/>
      <c r="M1024" s="18" t="str">
        <f>IFERROR(__xludf.DUMMYFUNCTION("IF(J1024="""","""",IF(A1024=""SELL"",(I1024-J1024-K1024/100)*H1024*100, IF(A1024=""BUY"",(J1024-I1024-K1024/100)*H1024*100, IF(regexmatch(A1024,""Ass""),(J1024-I1024-K1024/100)*H1024*100, IF(A1024=""SDI"",((J1024-I1024)*H1024)-(K1024), IF(A1024="""","""")"&amp;")))))"),"")</f>
        <v/>
      </c>
      <c r="N1024" s="19" t="str">
        <f t="shared" si="1"/>
        <v/>
      </c>
      <c r="O1024" s="20" t="str">
        <f t="shared" si="2"/>
        <v/>
      </c>
      <c r="P1024" s="21" t="str">
        <f t="shared" si="3"/>
        <v/>
      </c>
      <c r="Q1024" s="22" t="str">
        <f t="shared" si="4"/>
        <v/>
      </c>
      <c r="R1024" s="23"/>
    </row>
    <row r="1025">
      <c r="A1025" s="44"/>
      <c r="B1025" s="43"/>
      <c r="C1025" s="43"/>
      <c r="D1025" s="43"/>
      <c r="E1025" s="43"/>
      <c r="F1025" s="44"/>
      <c r="G1025" s="47"/>
      <c r="H1025" s="24"/>
      <c r="I1025" s="28"/>
      <c r="J1025" s="28"/>
      <c r="K1025" s="27"/>
      <c r="L1025" s="47"/>
      <c r="M1025" s="30" t="str">
        <f>IFERROR(__xludf.DUMMYFUNCTION("IF(J1025="""","""",IF(A1025=""SELL"",(I1025-J1025-K1025/100)*H1025*100, IF(A1025=""BUY"",(J1025-I1025-K1025/100)*H1025*100, IF(regexmatch(A1025,""Ass""),(J1025-I1025-K1025/100)*H1025*100, IF(A1025=""SDI"",((J1025-I1025)*H1025)-(K1025), IF(A1025="""","""")"&amp;")))))"),"")</f>
        <v/>
      </c>
      <c r="N1025" s="31" t="str">
        <f t="shared" si="1"/>
        <v/>
      </c>
      <c r="O1025" s="32" t="str">
        <f t="shared" si="2"/>
        <v/>
      </c>
      <c r="P1025" s="33" t="str">
        <f t="shared" si="3"/>
        <v/>
      </c>
      <c r="Q1025" s="34" t="str">
        <f t="shared" si="4"/>
        <v/>
      </c>
      <c r="R1025" s="39"/>
    </row>
    <row r="1026">
      <c r="A1026" s="40"/>
      <c r="B1026" s="13"/>
      <c r="C1026" s="13"/>
      <c r="D1026" s="13"/>
      <c r="E1026" s="13"/>
      <c r="F1026" s="40"/>
      <c r="G1026" s="46"/>
      <c r="H1026" s="11"/>
      <c r="I1026" s="16"/>
      <c r="J1026" s="16"/>
      <c r="K1026" s="15"/>
      <c r="L1026" s="46"/>
      <c r="M1026" s="18" t="str">
        <f>IFERROR(__xludf.DUMMYFUNCTION("IF(J1026="""","""",IF(A1026=""SELL"",(I1026-J1026-K1026/100)*H1026*100, IF(A1026=""BUY"",(J1026-I1026-K1026/100)*H1026*100, IF(regexmatch(A1026,""Ass""),(J1026-I1026-K1026/100)*H1026*100, IF(A1026=""SDI"",((J1026-I1026)*H1026)-(K1026), IF(A1026="""","""")"&amp;")))))"),"")</f>
        <v/>
      </c>
      <c r="N1026" s="19" t="str">
        <f t="shared" si="1"/>
        <v/>
      </c>
      <c r="O1026" s="20" t="str">
        <f t="shared" si="2"/>
        <v/>
      </c>
      <c r="P1026" s="21" t="str">
        <f t="shared" si="3"/>
        <v/>
      </c>
      <c r="Q1026" s="22" t="str">
        <f t="shared" si="4"/>
        <v/>
      </c>
      <c r="R1026" s="23"/>
    </row>
    <row r="1027">
      <c r="A1027" s="44"/>
      <c r="B1027" s="43"/>
      <c r="C1027" s="43"/>
      <c r="D1027" s="43"/>
      <c r="E1027" s="43"/>
      <c r="F1027" s="44"/>
      <c r="G1027" s="47"/>
      <c r="H1027" s="24"/>
      <c r="I1027" s="28"/>
      <c r="J1027" s="28"/>
      <c r="K1027" s="27"/>
      <c r="L1027" s="47"/>
      <c r="M1027" s="30" t="str">
        <f>IFERROR(__xludf.DUMMYFUNCTION("IF(J1027="""","""",IF(A1027=""SELL"",(I1027-J1027-K1027/100)*H1027*100, IF(A1027=""BUY"",(J1027-I1027-K1027/100)*H1027*100, IF(regexmatch(A1027,""Ass""),(J1027-I1027-K1027/100)*H1027*100, IF(A1027=""SDI"",((J1027-I1027)*H1027)-(K1027), IF(A1027="""","""")"&amp;")))))"),"")</f>
        <v/>
      </c>
      <c r="N1027" s="31" t="str">
        <f t="shared" si="1"/>
        <v/>
      </c>
      <c r="O1027" s="32" t="str">
        <f t="shared" si="2"/>
        <v/>
      </c>
      <c r="P1027" s="33" t="str">
        <f t="shared" si="3"/>
        <v/>
      </c>
      <c r="Q1027" s="34" t="str">
        <f t="shared" si="4"/>
        <v/>
      </c>
      <c r="R1027" s="39"/>
    </row>
    <row r="1028">
      <c r="A1028" s="40"/>
      <c r="B1028" s="13"/>
      <c r="C1028" s="13"/>
      <c r="D1028" s="13"/>
      <c r="E1028" s="13"/>
      <c r="F1028" s="40"/>
      <c r="G1028" s="46"/>
      <c r="H1028" s="11"/>
      <c r="I1028" s="16"/>
      <c r="J1028" s="16"/>
      <c r="K1028" s="15"/>
      <c r="L1028" s="46"/>
      <c r="M1028" s="18" t="str">
        <f>IFERROR(__xludf.DUMMYFUNCTION("IF(J1028="""","""",IF(A1028=""SELL"",(I1028-J1028-K1028/100)*H1028*100, IF(A1028=""BUY"",(J1028-I1028-K1028/100)*H1028*100, IF(regexmatch(A1028,""Ass""),(J1028-I1028-K1028/100)*H1028*100, IF(A1028=""SDI"",((J1028-I1028)*H1028)-(K1028), IF(A1028="""","""")"&amp;")))))"),"")</f>
        <v/>
      </c>
      <c r="N1028" s="19" t="str">
        <f t="shared" si="1"/>
        <v/>
      </c>
      <c r="O1028" s="20" t="str">
        <f t="shared" si="2"/>
        <v/>
      </c>
      <c r="P1028" s="21" t="str">
        <f t="shared" si="3"/>
        <v/>
      </c>
      <c r="Q1028" s="22" t="str">
        <f t="shared" si="4"/>
        <v/>
      </c>
      <c r="R1028" s="23"/>
    </row>
    <row r="1029">
      <c r="A1029" s="44"/>
      <c r="B1029" s="43"/>
      <c r="C1029" s="43"/>
      <c r="D1029" s="43"/>
      <c r="E1029" s="43"/>
      <c r="F1029" s="44"/>
      <c r="G1029" s="47"/>
      <c r="H1029" s="24"/>
      <c r="I1029" s="28"/>
      <c r="J1029" s="28"/>
      <c r="K1029" s="27"/>
      <c r="L1029" s="47"/>
      <c r="M1029" s="30" t="str">
        <f>IFERROR(__xludf.DUMMYFUNCTION("IF(J1029="""","""",IF(A1029=""SELL"",(I1029-J1029-K1029/100)*H1029*100, IF(A1029=""BUY"",(J1029-I1029-K1029/100)*H1029*100, IF(regexmatch(A1029,""Ass""),(J1029-I1029-K1029/100)*H1029*100, IF(A1029=""SDI"",((J1029-I1029)*H1029)-(K1029), IF(A1029="""","""")"&amp;")))))"),"")</f>
        <v/>
      </c>
      <c r="N1029" s="31" t="str">
        <f t="shared" si="1"/>
        <v/>
      </c>
      <c r="O1029" s="32" t="str">
        <f t="shared" si="2"/>
        <v/>
      </c>
      <c r="P1029" s="33" t="str">
        <f t="shared" si="3"/>
        <v/>
      </c>
      <c r="Q1029" s="34" t="str">
        <f t="shared" si="4"/>
        <v/>
      </c>
      <c r="R1029" s="39"/>
    </row>
    <row r="1030">
      <c r="A1030" s="40"/>
      <c r="B1030" s="13"/>
      <c r="C1030" s="13"/>
      <c r="D1030" s="13"/>
      <c r="E1030" s="13"/>
      <c r="F1030" s="40"/>
      <c r="G1030" s="46"/>
      <c r="H1030" s="11"/>
      <c r="I1030" s="16"/>
      <c r="J1030" s="16"/>
      <c r="K1030" s="15"/>
      <c r="L1030" s="46"/>
      <c r="M1030" s="18" t="str">
        <f>IFERROR(__xludf.DUMMYFUNCTION("IF(J1030="""","""",IF(A1030=""SELL"",(I1030-J1030-K1030/100)*H1030*100, IF(A1030=""BUY"",(J1030-I1030-K1030/100)*H1030*100, IF(regexmatch(A1030,""Ass""),(J1030-I1030-K1030/100)*H1030*100, IF(A1030=""SDI"",((J1030-I1030)*H1030)-(K1030), IF(A1030="""","""")"&amp;")))))"),"")</f>
        <v/>
      </c>
      <c r="N1030" s="19" t="str">
        <f t="shared" si="1"/>
        <v/>
      </c>
      <c r="O1030" s="20" t="str">
        <f t="shared" si="2"/>
        <v/>
      </c>
      <c r="P1030" s="21" t="str">
        <f t="shared" si="3"/>
        <v/>
      </c>
      <c r="Q1030" s="22" t="str">
        <f t="shared" si="4"/>
        <v/>
      </c>
      <c r="R1030" s="23"/>
    </row>
    <row r="1031">
      <c r="A1031" s="44"/>
      <c r="B1031" s="43"/>
      <c r="C1031" s="43"/>
      <c r="D1031" s="43"/>
      <c r="E1031" s="43"/>
      <c r="F1031" s="44"/>
      <c r="G1031" s="47"/>
      <c r="H1031" s="24"/>
      <c r="I1031" s="28"/>
      <c r="J1031" s="28"/>
      <c r="K1031" s="27"/>
      <c r="L1031" s="47"/>
      <c r="M1031" s="30" t="str">
        <f>IFERROR(__xludf.DUMMYFUNCTION("IF(J1031="""","""",IF(A1031=""SELL"",(I1031-J1031-K1031/100)*H1031*100, IF(A1031=""BUY"",(J1031-I1031-K1031/100)*H1031*100, IF(regexmatch(A1031,""Ass""),(J1031-I1031-K1031/100)*H1031*100, IF(A1031=""SDI"",((J1031-I1031)*H1031)-(K1031), IF(A1031="""","""")"&amp;")))))"),"")</f>
        <v/>
      </c>
      <c r="N1031" s="31" t="str">
        <f t="shared" si="1"/>
        <v/>
      </c>
      <c r="O1031" s="32" t="str">
        <f t="shared" si="2"/>
        <v/>
      </c>
      <c r="P1031" s="33" t="str">
        <f t="shared" si="3"/>
        <v/>
      </c>
      <c r="Q1031" s="34" t="str">
        <f t="shared" si="4"/>
        <v/>
      </c>
      <c r="R1031" s="39"/>
    </row>
    <row r="1032">
      <c r="A1032" s="40"/>
      <c r="B1032" s="13"/>
      <c r="C1032" s="13"/>
      <c r="D1032" s="13"/>
      <c r="E1032" s="13"/>
      <c r="F1032" s="40"/>
      <c r="G1032" s="46"/>
      <c r="H1032" s="11"/>
      <c r="I1032" s="16"/>
      <c r="J1032" s="16"/>
      <c r="K1032" s="15"/>
      <c r="L1032" s="46"/>
      <c r="M1032" s="18" t="str">
        <f>IFERROR(__xludf.DUMMYFUNCTION("IF(J1032="""","""",IF(A1032=""SELL"",(I1032-J1032-K1032/100)*H1032*100, IF(A1032=""BUY"",(J1032-I1032-K1032/100)*H1032*100, IF(regexmatch(A1032,""Ass""),(J1032-I1032-K1032/100)*H1032*100, IF(A1032=""SDI"",((J1032-I1032)*H1032)-(K1032), IF(A1032="""","""")"&amp;")))))"),"")</f>
        <v/>
      </c>
      <c r="N1032" s="19" t="str">
        <f t="shared" si="1"/>
        <v/>
      </c>
      <c r="O1032" s="20" t="str">
        <f t="shared" si="2"/>
        <v/>
      </c>
      <c r="P1032" s="21" t="str">
        <f t="shared" si="3"/>
        <v/>
      </c>
      <c r="Q1032" s="22" t="str">
        <f t="shared" si="4"/>
        <v/>
      </c>
      <c r="R1032" s="23"/>
    </row>
    <row r="1033">
      <c r="A1033" s="44"/>
      <c r="B1033" s="43"/>
      <c r="C1033" s="43"/>
      <c r="D1033" s="43"/>
      <c r="E1033" s="43"/>
      <c r="F1033" s="44"/>
      <c r="G1033" s="47"/>
      <c r="H1033" s="24"/>
      <c r="I1033" s="28"/>
      <c r="J1033" s="28"/>
      <c r="K1033" s="27"/>
      <c r="L1033" s="47"/>
      <c r="M1033" s="30" t="str">
        <f>IFERROR(__xludf.DUMMYFUNCTION("IF(J1033="""","""",IF(A1033=""SELL"",(I1033-J1033-K1033/100)*H1033*100, IF(A1033=""BUY"",(J1033-I1033-K1033/100)*H1033*100, IF(regexmatch(A1033,""Ass""),(J1033-I1033-K1033/100)*H1033*100, IF(A1033=""SDI"",((J1033-I1033)*H1033)-(K1033), IF(A1033="""","""")"&amp;")))))"),"")</f>
        <v/>
      </c>
      <c r="N1033" s="31" t="str">
        <f t="shared" si="1"/>
        <v/>
      </c>
      <c r="O1033" s="32" t="str">
        <f t="shared" si="2"/>
        <v/>
      </c>
      <c r="P1033" s="33" t="str">
        <f t="shared" si="3"/>
        <v/>
      </c>
      <c r="Q1033" s="34" t="str">
        <f t="shared" si="4"/>
        <v/>
      </c>
      <c r="R1033" s="39"/>
    </row>
    <row r="1034">
      <c r="A1034" s="40"/>
      <c r="B1034" s="13"/>
      <c r="C1034" s="13"/>
      <c r="D1034" s="13"/>
      <c r="E1034" s="13"/>
      <c r="F1034" s="40"/>
      <c r="G1034" s="46"/>
      <c r="H1034" s="11"/>
      <c r="I1034" s="16"/>
      <c r="J1034" s="16"/>
      <c r="K1034" s="15"/>
      <c r="L1034" s="46"/>
      <c r="M1034" s="18" t="str">
        <f>IFERROR(__xludf.DUMMYFUNCTION("IF(J1034="""","""",IF(A1034=""SELL"",(I1034-J1034-K1034/100)*H1034*100, IF(A1034=""BUY"",(J1034-I1034-K1034/100)*H1034*100, IF(regexmatch(A1034,""Ass""),(J1034-I1034-K1034/100)*H1034*100, IF(A1034=""SDI"",((J1034-I1034)*H1034)-(K1034), IF(A1034="""","""")"&amp;")))))"),"")</f>
        <v/>
      </c>
      <c r="N1034" s="19" t="str">
        <f t="shared" si="1"/>
        <v/>
      </c>
      <c r="O1034" s="20" t="str">
        <f t="shared" si="2"/>
        <v/>
      </c>
      <c r="P1034" s="21" t="str">
        <f t="shared" si="3"/>
        <v/>
      </c>
      <c r="Q1034" s="22" t="str">
        <f t="shared" si="4"/>
        <v/>
      </c>
      <c r="R1034" s="23"/>
    </row>
    <row r="1035">
      <c r="A1035" s="44"/>
      <c r="B1035" s="43"/>
      <c r="C1035" s="43"/>
      <c r="D1035" s="43"/>
      <c r="E1035" s="43"/>
      <c r="F1035" s="44"/>
      <c r="G1035" s="47"/>
      <c r="H1035" s="24"/>
      <c r="I1035" s="28"/>
      <c r="J1035" s="28"/>
      <c r="K1035" s="27"/>
      <c r="L1035" s="47"/>
      <c r="M1035" s="30" t="str">
        <f>IFERROR(__xludf.DUMMYFUNCTION("IF(J1035="""","""",IF(A1035=""SELL"",(I1035-J1035-K1035/100)*H1035*100, IF(A1035=""BUY"",(J1035-I1035-K1035/100)*H1035*100, IF(regexmatch(A1035,""Ass""),(J1035-I1035-K1035/100)*H1035*100, IF(A1035=""SDI"",((J1035-I1035)*H1035)-(K1035), IF(A1035="""","""")"&amp;")))))"),"")</f>
        <v/>
      </c>
      <c r="N1035" s="31" t="str">
        <f t="shared" si="1"/>
        <v/>
      </c>
      <c r="O1035" s="32" t="str">
        <f t="shared" si="2"/>
        <v/>
      </c>
      <c r="P1035" s="33" t="str">
        <f t="shared" si="3"/>
        <v/>
      </c>
      <c r="Q1035" s="34" t="str">
        <f t="shared" si="4"/>
        <v/>
      </c>
      <c r="R1035" s="39"/>
    </row>
    <row r="1036">
      <c r="A1036" s="40"/>
      <c r="B1036" s="13"/>
      <c r="C1036" s="13"/>
      <c r="D1036" s="13"/>
      <c r="E1036" s="13"/>
      <c r="F1036" s="40"/>
      <c r="G1036" s="46"/>
      <c r="H1036" s="11"/>
      <c r="I1036" s="16"/>
      <c r="J1036" s="16"/>
      <c r="K1036" s="15"/>
      <c r="L1036" s="46"/>
      <c r="M1036" s="18" t="str">
        <f>IFERROR(__xludf.DUMMYFUNCTION("IF(J1036="""","""",IF(A1036=""SELL"",(I1036-J1036-K1036/100)*H1036*100, IF(A1036=""BUY"",(J1036-I1036-K1036/100)*H1036*100, IF(regexmatch(A1036,""Ass""),(J1036-I1036-K1036/100)*H1036*100, IF(A1036=""SDI"",((J1036-I1036)*H1036)-(K1036), IF(A1036="""","""")"&amp;")))))"),"")</f>
        <v/>
      </c>
      <c r="N1036" s="19" t="str">
        <f t="shared" si="1"/>
        <v/>
      </c>
      <c r="O1036" s="20" t="str">
        <f t="shared" si="2"/>
        <v/>
      </c>
      <c r="P1036" s="21" t="str">
        <f t="shared" si="3"/>
        <v/>
      </c>
      <c r="Q1036" s="22" t="str">
        <f t="shared" si="4"/>
        <v/>
      </c>
      <c r="R1036" s="23"/>
    </row>
    <row r="1037">
      <c r="A1037" s="44"/>
      <c r="B1037" s="43"/>
      <c r="C1037" s="43"/>
      <c r="D1037" s="43"/>
      <c r="E1037" s="43"/>
      <c r="F1037" s="44"/>
      <c r="G1037" s="47"/>
      <c r="H1037" s="24"/>
      <c r="I1037" s="28"/>
      <c r="J1037" s="28"/>
      <c r="K1037" s="27"/>
      <c r="L1037" s="47"/>
      <c r="M1037" s="30" t="str">
        <f>IFERROR(__xludf.DUMMYFUNCTION("IF(J1037="""","""",IF(A1037=""SELL"",(I1037-J1037-K1037/100)*H1037*100, IF(A1037=""BUY"",(J1037-I1037-K1037/100)*H1037*100, IF(regexmatch(A1037,""Ass""),(J1037-I1037-K1037/100)*H1037*100, IF(A1037=""SDI"",((J1037-I1037)*H1037)-(K1037), IF(A1037="""","""")"&amp;")))))"),"")</f>
        <v/>
      </c>
      <c r="N1037" s="31" t="str">
        <f t="shared" si="1"/>
        <v/>
      </c>
      <c r="O1037" s="32" t="str">
        <f t="shared" si="2"/>
        <v/>
      </c>
      <c r="P1037" s="33" t="str">
        <f t="shared" si="3"/>
        <v/>
      </c>
      <c r="Q1037" s="34" t="str">
        <f t="shared" si="4"/>
        <v/>
      </c>
      <c r="R1037" s="39"/>
    </row>
    <row r="1038">
      <c r="A1038" s="40"/>
      <c r="B1038" s="13"/>
      <c r="C1038" s="13"/>
      <c r="D1038" s="13"/>
      <c r="E1038" s="13"/>
      <c r="F1038" s="40"/>
      <c r="G1038" s="46"/>
      <c r="H1038" s="11"/>
      <c r="I1038" s="16"/>
      <c r="J1038" s="16"/>
      <c r="K1038" s="15"/>
      <c r="L1038" s="46"/>
      <c r="M1038" s="18" t="str">
        <f>IFERROR(__xludf.DUMMYFUNCTION("IF(J1038="""","""",IF(A1038=""SELL"",(I1038-J1038-K1038/100)*H1038*100, IF(A1038=""BUY"",(J1038-I1038-K1038/100)*H1038*100, IF(regexmatch(A1038,""Ass""),(J1038-I1038-K1038/100)*H1038*100, IF(A1038=""SDI"",((J1038-I1038)*H1038)-(K1038), IF(A1038="""","""")"&amp;")))))"),"")</f>
        <v/>
      </c>
      <c r="N1038" s="19" t="str">
        <f t="shared" si="1"/>
        <v/>
      </c>
      <c r="O1038" s="20" t="str">
        <f t="shared" si="2"/>
        <v/>
      </c>
      <c r="P1038" s="21" t="str">
        <f t="shared" si="3"/>
        <v/>
      </c>
      <c r="Q1038" s="22" t="str">
        <f t="shared" si="4"/>
        <v/>
      </c>
      <c r="R1038" s="23"/>
    </row>
    <row r="1039">
      <c r="A1039" s="44"/>
      <c r="B1039" s="43"/>
      <c r="C1039" s="43"/>
      <c r="D1039" s="43"/>
      <c r="E1039" s="43"/>
      <c r="F1039" s="44"/>
      <c r="G1039" s="47"/>
      <c r="H1039" s="24"/>
      <c r="I1039" s="28"/>
      <c r="J1039" s="28"/>
      <c r="K1039" s="27"/>
      <c r="L1039" s="47"/>
      <c r="M1039" s="30" t="str">
        <f>IFERROR(__xludf.DUMMYFUNCTION("IF(J1039="""","""",IF(A1039=""SELL"",(I1039-J1039-K1039/100)*H1039*100, IF(A1039=""BUY"",(J1039-I1039-K1039/100)*H1039*100, IF(regexmatch(A1039,""Ass""),(J1039-I1039-K1039/100)*H1039*100, IF(A1039=""SDI"",((J1039-I1039)*H1039)-(K1039), IF(A1039="""","""")"&amp;")))))"),"")</f>
        <v/>
      </c>
      <c r="N1039" s="31" t="str">
        <f t="shared" si="1"/>
        <v/>
      </c>
      <c r="O1039" s="32" t="str">
        <f t="shared" si="2"/>
        <v/>
      </c>
      <c r="P1039" s="33" t="str">
        <f t="shared" si="3"/>
        <v/>
      </c>
      <c r="Q1039" s="34" t="str">
        <f t="shared" si="4"/>
        <v/>
      </c>
      <c r="R1039" s="39"/>
    </row>
    <row r="1040">
      <c r="A1040" s="40"/>
      <c r="B1040" s="13"/>
      <c r="C1040" s="13"/>
      <c r="D1040" s="13"/>
      <c r="E1040" s="13"/>
      <c r="F1040" s="40"/>
      <c r="G1040" s="46"/>
      <c r="H1040" s="11"/>
      <c r="I1040" s="16"/>
      <c r="J1040" s="16"/>
      <c r="K1040" s="15"/>
      <c r="L1040" s="46"/>
      <c r="M1040" s="18" t="str">
        <f>IFERROR(__xludf.DUMMYFUNCTION("IF(J1040="""","""",IF(A1040=""SELL"",(I1040-J1040-K1040/100)*H1040*100, IF(A1040=""BUY"",(J1040-I1040-K1040/100)*H1040*100, IF(regexmatch(A1040,""Ass""),(J1040-I1040-K1040/100)*H1040*100, IF(A1040=""SDI"",((J1040-I1040)*H1040)-(K1040), IF(A1040="""","""")"&amp;")))))"),"")</f>
        <v/>
      </c>
      <c r="N1040" s="19" t="str">
        <f t="shared" si="1"/>
        <v/>
      </c>
      <c r="O1040" s="20" t="str">
        <f t="shared" si="2"/>
        <v/>
      </c>
      <c r="P1040" s="21" t="str">
        <f t="shared" si="3"/>
        <v/>
      </c>
      <c r="Q1040" s="22" t="str">
        <f t="shared" si="4"/>
        <v/>
      </c>
      <c r="R1040" s="23"/>
    </row>
    <row r="1041">
      <c r="A1041" s="44"/>
      <c r="B1041" s="43"/>
      <c r="C1041" s="43"/>
      <c r="D1041" s="43"/>
      <c r="E1041" s="43"/>
      <c r="F1041" s="44"/>
      <c r="G1041" s="47"/>
      <c r="H1041" s="24"/>
      <c r="I1041" s="28"/>
      <c r="J1041" s="28"/>
      <c r="K1041" s="27"/>
      <c r="L1041" s="47"/>
      <c r="M1041" s="30" t="str">
        <f>IFERROR(__xludf.DUMMYFUNCTION("IF(J1041="""","""",IF(A1041=""SELL"",(I1041-J1041-K1041/100)*H1041*100, IF(A1041=""BUY"",(J1041-I1041-K1041/100)*H1041*100, IF(regexmatch(A1041,""Ass""),(J1041-I1041-K1041/100)*H1041*100, IF(A1041=""SDI"",((J1041-I1041)*H1041)-(K1041), IF(A1041="""","""")"&amp;")))))"),"")</f>
        <v/>
      </c>
      <c r="N1041" s="31" t="str">
        <f t="shared" si="1"/>
        <v/>
      </c>
      <c r="O1041" s="32" t="str">
        <f t="shared" si="2"/>
        <v/>
      </c>
      <c r="P1041" s="33" t="str">
        <f t="shared" si="3"/>
        <v/>
      </c>
      <c r="Q1041" s="34" t="str">
        <f t="shared" si="4"/>
        <v/>
      </c>
      <c r="R1041" s="39"/>
    </row>
    <row r="1042">
      <c r="A1042" s="40"/>
      <c r="B1042" s="13"/>
      <c r="C1042" s="13"/>
      <c r="D1042" s="13"/>
      <c r="E1042" s="13"/>
      <c r="F1042" s="40"/>
      <c r="G1042" s="46"/>
      <c r="H1042" s="11"/>
      <c r="I1042" s="16"/>
      <c r="J1042" s="16"/>
      <c r="K1042" s="15"/>
      <c r="L1042" s="46"/>
      <c r="M1042" s="18" t="str">
        <f>IFERROR(__xludf.DUMMYFUNCTION("IF(J1042="""","""",IF(A1042=""SELL"",(I1042-J1042-K1042/100)*H1042*100, IF(A1042=""BUY"",(J1042-I1042-K1042/100)*H1042*100, IF(regexmatch(A1042,""Ass""),(J1042-I1042-K1042/100)*H1042*100, IF(A1042=""SDI"",((J1042-I1042)*H1042)-(K1042), IF(A1042="""","""")"&amp;")))))"),"")</f>
        <v/>
      </c>
      <c r="N1042" s="19" t="str">
        <f t="shared" si="1"/>
        <v/>
      </c>
      <c r="O1042" s="20" t="str">
        <f t="shared" si="2"/>
        <v/>
      </c>
      <c r="P1042" s="21" t="str">
        <f t="shared" si="3"/>
        <v/>
      </c>
      <c r="Q1042" s="22" t="str">
        <f t="shared" si="4"/>
        <v/>
      </c>
      <c r="R1042" s="23"/>
    </row>
    <row r="1043">
      <c r="A1043" s="44"/>
      <c r="B1043" s="43"/>
      <c r="C1043" s="43"/>
      <c r="D1043" s="43"/>
      <c r="E1043" s="43"/>
      <c r="F1043" s="44"/>
      <c r="G1043" s="47"/>
      <c r="H1043" s="24"/>
      <c r="I1043" s="28"/>
      <c r="J1043" s="28"/>
      <c r="K1043" s="27"/>
      <c r="L1043" s="47"/>
      <c r="M1043" s="30" t="str">
        <f>IFERROR(__xludf.DUMMYFUNCTION("IF(J1043="""","""",IF(A1043=""SELL"",(I1043-J1043-K1043/100)*H1043*100, IF(A1043=""BUY"",(J1043-I1043-K1043/100)*H1043*100, IF(regexmatch(A1043,""Ass""),(J1043-I1043-K1043/100)*H1043*100, IF(A1043=""SDI"",((J1043-I1043)*H1043)-(K1043), IF(A1043="""","""")"&amp;")))))"),"")</f>
        <v/>
      </c>
      <c r="N1043" s="31" t="str">
        <f t="shared" si="1"/>
        <v/>
      </c>
      <c r="O1043" s="32" t="str">
        <f t="shared" si="2"/>
        <v/>
      </c>
      <c r="P1043" s="33" t="str">
        <f t="shared" si="3"/>
        <v/>
      </c>
      <c r="Q1043" s="34" t="str">
        <f t="shared" si="4"/>
        <v/>
      </c>
      <c r="R1043" s="39"/>
    </row>
    <row r="1044">
      <c r="A1044" s="40"/>
      <c r="B1044" s="13"/>
      <c r="C1044" s="13"/>
      <c r="D1044" s="13"/>
      <c r="E1044" s="13"/>
      <c r="F1044" s="40"/>
      <c r="G1044" s="46"/>
      <c r="H1044" s="11"/>
      <c r="I1044" s="16"/>
      <c r="J1044" s="16"/>
      <c r="K1044" s="15"/>
      <c r="L1044" s="46"/>
      <c r="M1044" s="18" t="str">
        <f>IFERROR(__xludf.DUMMYFUNCTION("IF(J1044="""","""",IF(A1044=""SELL"",(I1044-J1044-K1044/100)*H1044*100, IF(A1044=""BUY"",(J1044-I1044-K1044/100)*H1044*100, IF(regexmatch(A1044,""Ass""),(J1044-I1044-K1044/100)*H1044*100, IF(A1044=""SDI"",((J1044-I1044)*H1044)-(K1044), IF(A1044="""","""")"&amp;")))))"),"")</f>
        <v/>
      </c>
      <c r="N1044" s="19" t="str">
        <f t="shared" si="1"/>
        <v/>
      </c>
      <c r="O1044" s="20" t="str">
        <f t="shared" si="2"/>
        <v/>
      </c>
      <c r="P1044" s="21" t="str">
        <f t="shared" si="3"/>
        <v/>
      </c>
      <c r="Q1044" s="22" t="str">
        <f t="shared" si="4"/>
        <v/>
      </c>
      <c r="R1044" s="23"/>
    </row>
    <row r="1045">
      <c r="A1045" s="44"/>
      <c r="B1045" s="43"/>
      <c r="C1045" s="43"/>
      <c r="D1045" s="43"/>
      <c r="E1045" s="43"/>
      <c r="F1045" s="44"/>
      <c r="G1045" s="47"/>
      <c r="H1045" s="24"/>
      <c r="I1045" s="28"/>
      <c r="J1045" s="28"/>
      <c r="K1045" s="27"/>
      <c r="L1045" s="47"/>
      <c r="M1045" s="30" t="str">
        <f>IFERROR(__xludf.DUMMYFUNCTION("IF(J1045="""","""",IF(A1045=""SELL"",(I1045-J1045-K1045/100)*H1045*100, IF(A1045=""BUY"",(J1045-I1045-K1045/100)*H1045*100, IF(regexmatch(A1045,""Ass""),(J1045-I1045-K1045/100)*H1045*100, IF(A1045=""SDI"",((J1045-I1045)*H1045)-(K1045), IF(A1045="""","""")"&amp;")))))"),"")</f>
        <v/>
      </c>
      <c r="N1045" s="31" t="str">
        <f t="shared" si="1"/>
        <v/>
      </c>
      <c r="O1045" s="32" t="str">
        <f t="shared" si="2"/>
        <v/>
      </c>
      <c r="P1045" s="33" t="str">
        <f t="shared" si="3"/>
        <v/>
      </c>
      <c r="Q1045" s="34" t="str">
        <f t="shared" si="4"/>
        <v/>
      </c>
      <c r="R1045" s="39"/>
    </row>
    <row r="1046">
      <c r="A1046" s="40"/>
      <c r="B1046" s="13"/>
      <c r="C1046" s="13"/>
      <c r="D1046" s="13"/>
      <c r="E1046" s="13"/>
      <c r="F1046" s="40"/>
      <c r="G1046" s="46"/>
      <c r="H1046" s="11"/>
      <c r="I1046" s="16"/>
      <c r="J1046" s="16"/>
      <c r="K1046" s="15"/>
      <c r="L1046" s="46"/>
      <c r="M1046" s="18" t="str">
        <f>IFERROR(__xludf.DUMMYFUNCTION("IF(J1046="""","""",IF(A1046=""SELL"",(I1046-J1046-K1046/100)*H1046*100, IF(A1046=""BUY"",(J1046-I1046-K1046/100)*H1046*100, IF(regexmatch(A1046,""Ass""),(J1046-I1046-K1046/100)*H1046*100, IF(A1046=""SDI"",((J1046-I1046)*H1046)-(K1046), IF(A1046="""","""")"&amp;")))))"),"")</f>
        <v/>
      </c>
      <c r="N1046" s="19" t="str">
        <f t="shared" si="1"/>
        <v/>
      </c>
      <c r="O1046" s="20" t="str">
        <f t="shared" si="2"/>
        <v/>
      </c>
      <c r="P1046" s="21" t="str">
        <f t="shared" si="3"/>
        <v/>
      </c>
      <c r="Q1046" s="22" t="str">
        <f t="shared" si="4"/>
        <v/>
      </c>
      <c r="R1046" s="23"/>
    </row>
    <row r="1047">
      <c r="A1047" s="44"/>
      <c r="B1047" s="43"/>
      <c r="C1047" s="43"/>
      <c r="D1047" s="43"/>
      <c r="E1047" s="43"/>
      <c r="F1047" s="44"/>
      <c r="G1047" s="47"/>
      <c r="H1047" s="24"/>
      <c r="I1047" s="28"/>
      <c r="J1047" s="28"/>
      <c r="K1047" s="27"/>
      <c r="L1047" s="47"/>
      <c r="M1047" s="30" t="str">
        <f>IFERROR(__xludf.DUMMYFUNCTION("IF(J1047="""","""",IF(A1047=""SELL"",(I1047-J1047-K1047/100)*H1047*100, IF(A1047=""BUY"",(J1047-I1047-K1047/100)*H1047*100, IF(regexmatch(A1047,""Ass""),(J1047-I1047-K1047/100)*H1047*100, IF(A1047=""SDI"",((J1047-I1047)*H1047)-(K1047), IF(A1047="""","""")"&amp;")))))"),"")</f>
        <v/>
      </c>
      <c r="N1047" s="31" t="str">
        <f t="shared" si="1"/>
        <v/>
      </c>
      <c r="O1047" s="32" t="str">
        <f t="shared" si="2"/>
        <v/>
      </c>
      <c r="P1047" s="33" t="str">
        <f t="shared" si="3"/>
        <v/>
      </c>
      <c r="Q1047" s="34" t="str">
        <f t="shared" si="4"/>
        <v/>
      </c>
      <c r="R1047" s="39"/>
    </row>
    <row r="1048">
      <c r="A1048" s="40"/>
      <c r="B1048" s="13"/>
      <c r="C1048" s="13"/>
      <c r="D1048" s="13"/>
      <c r="E1048" s="13"/>
      <c r="F1048" s="40"/>
      <c r="G1048" s="46"/>
      <c r="H1048" s="11"/>
      <c r="I1048" s="16"/>
      <c r="J1048" s="16"/>
      <c r="K1048" s="15"/>
      <c r="L1048" s="46"/>
      <c r="M1048" s="18" t="str">
        <f>IFERROR(__xludf.DUMMYFUNCTION("IF(J1048="""","""",IF(A1048=""SELL"",(I1048-J1048-K1048/100)*H1048*100, IF(A1048=""BUY"",(J1048-I1048-K1048/100)*H1048*100, IF(regexmatch(A1048,""Ass""),(J1048-I1048-K1048/100)*H1048*100, IF(A1048=""SDI"",((J1048-I1048)*H1048)-(K1048), IF(A1048="""","""")"&amp;")))))"),"")</f>
        <v/>
      </c>
      <c r="N1048" s="19" t="str">
        <f t="shared" si="1"/>
        <v/>
      </c>
      <c r="O1048" s="20" t="str">
        <f t="shared" si="2"/>
        <v/>
      </c>
      <c r="P1048" s="21" t="str">
        <f t="shared" si="3"/>
        <v/>
      </c>
      <c r="Q1048" s="22" t="str">
        <f t="shared" si="4"/>
        <v/>
      </c>
      <c r="R1048" s="23"/>
    </row>
    <row r="1049">
      <c r="A1049" s="44"/>
      <c r="B1049" s="43"/>
      <c r="C1049" s="43"/>
      <c r="D1049" s="43"/>
      <c r="E1049" s="43"/>
      <c r="F1049" s="44"/>
      <c r="G1049" s="47"/>
      <c r="H1049" s="24"/>
      <c r="I1049" s="28"/>
      <c r="J1049" s="28"/>
      <c r="K1049" s="27"/>
      <c r="L1049" s="47"/>
      <c r="M1049" s="30" t="str">
        <f>IFERROR(__xludf.DUMMYFUNCTION("IF(J1049="""","""",IF(A1049=""SELL"",(I1049-J1049-K1049/100)*H1049*100, IF(A1049=""BUY"",(J1049-I1049-K1049/100)*H1049*100, IF(regexmatch(A1049,""Ass""),(J1049-I1049-K1049/100)*H1049*100, IF(A1049=""SDI"",((J1049-I1049)*H1049)-(K1049), IF(A1049="""","""")"&amp;")))))"),"")</f>
        <v/>
      </c>
      <c r="N1049" s="31" t="str">
        <f t="shared" si="1"/>
        <v/>
      </c>
      <c r="O1049" s="32" t="str">
        <f t="shared" si="2"/>
        <v/>
      </c>
      <c r="P1049" s="33" t="str">
        <f t="shared" si="3"/>
        <v/>
      </c>
      <c r="Q1049" s="34" t="str">
        <f t="shared" si="4"/>
        <v/>
      </c>
      <c r="R1049" s="39"/>
    </row>
    <row r="1050">
      <c r="A1050" s="40"/>
      <c r="B1050" s="13"/>
      <c r="C1050" s="13"/>
      <c r="D1050" s="13"/>
      <c r="E1050" s="13"/>
      <c r="F1050" s="40"/>
      <c r="G1050" s="46"/>
      <c r="H1050" s="11"/>
      <c r="I1050" s="16"/>
      <c r="J1050" s="16"/>
      <c r="K1050" s="15"/>
      <c r="L1050" s="46"/>
      <c r="M1050" s="18" t="str">
        <f>IFERROR(__xludf.DUMMYFUNCTION("IF(J1050="""","""",IF(A1050=""SELL"",(I1050-J1050-K1050/100)*H1050*100, IF(A1050=""BUY"",(J1050-I1050-K1050/100)*H1050*100, IF(regexmatch(A1050,""Ass""),(J1050-I1050-K1050/100)*H1050*100, IF(A1050=""SDI"",((J1050-I1050)*H1050)-(K1050), IF(A1050="""","""")"&amp;")))))"),"")</f>
        <v/>
      </c>
      <c r="N1050" s="19" t="str">
        <f t="shared" si="1"/>
        <v/>
      </c>
      <c r="O1050" s="20" t="str">
        <f t="shared" si="2"/>
        <v/>
      </c>
      <c r="P1050" s="21" t="str">
        <f t="shared" si="3"/>
        <v/>
      </c>
      <c r="Q1050" s="22" t="str">
        <f t="shared" si="4"/>
        <v/>
      </c>
      <c r="R1050" s="23"/>
    </row>
    <row r="1051">
      <c r="A1051" s="44"/>
      <c r="B1051" s="43"/>
      <c r="C1051" s="43"/>
      <c r="D1051" s="43"/>
      <c r="E1051" s="43"/>
      <c r="F1051" s="44"/>
      <c r="G1051" s="47"/>
      <c r="H1051" s="24"/>
      <c r="I1051" s="28"/>
      <c r="J1051" s="28"/>
      <c r="K1051" s="27"/>
      <c r="L1051" s="47"/>
      <c r="M1051" s="30" t="str">
        <f>IFERROR(__xludf.DUMMYFUNCTION("IF(J1051="""","""",IF(A1051=""SELL"",(I1051-J1051-K1051/100)*H1051*100, IF(A1051=""BUY"",(J1051-I1051-K1051/100)*H1051*100, IF(regexmatch(A1051,""Ass""),(J1051-I1051-K1051/100)*H1051*100, IF(A1051=""SDI"",((J1051-I1051)*H1051)-(K1051), IF(A1051="""","""")"&amp;")))))"),"")</f>
        <v/>
      </c>
      <c r="N1051" s="31" t="str">
        <f t="shared" si="1"/>
        <v/>
      </c>
      <c r="O1051" s="32" t="str">
        <f t="shared" si="2"/>
        <v/>
      </c>
      <c r="P1051" s="33" t="str">
        <f t="shared" si="3"/>
        <v/>
      </c>
      <c r="Q1051" s="34" t="str">
        <f t="shared" si="4"/>
        <v/>
      </c>
      <c r="R1051" s="39"/>
    </row>
    <row r="1052">
      <c r="A1052" s="40"/>
      <c r="B1052" s="13"/>
      <c r="C1052" s="13"/>
      <c r="D1052" s="13"/>
      <c r="E1052" s="23"/>
      <c r="F1052" s="40"/>
      <c r="G1052" s="46"/>
      <c r="H1052" s="11"/>
      <c r="I1052" s="16"/>
      <c r="J1052" s="16"/>
      <c r="K1052" s="15"/>
      <c r="L1052" s="46"/>
      <c r="M1052" s="18" t="str">
        <f>IFERROR(__xludf.DUMMYFUNCTION("IF(J1052="""","""",IF(A1052=""SELL"",(I1052-J1052-K1052/100)*H1052*100, IF(A1052=""BUY"",(J1052-I1052-K1052/100)*H1052*100, IF(regexmatch(A1052,""Ass""),(J1052-I1052-K1052/100)*H1052*100, IF(A1052=""SDI"",((J1052-I1052)*H1052)-(K1052), IF(A1052="""","""")"&amp;")))))"),"")</f>
        <v/>
      </c>
      <c r="N1052" s="19" t="str">
        <f t="shared" si="1"/>
        <v/>
      </c>
      <c r="O1052" s="20" t="str">
        <f t="shared" si="2"/>
        <v/>
      </c>
      <c r="P1052" s="21" t="str">
        <f t="shared" si="3"/>
        <v/>
      </c>
      <c r="Q1052" s="22" t="str">
        <f t="shared" si="4"/>
        <v/>
      </c>
      <c r="R1052" s="23"/>
    </row>
    <row r="1053">
      <c r="A1053" s="44"/>
      <c r="B1053" s="43"/>
      <c r="C1053" s="43"/>
      <c r="D1053" s="43"/>
      <c r="E1053" s="39"/>
      <c r="F1053" s="44"/>
      <c r="G1053" s="47"/>
      <c r="H1053" s="24"/>
      <c r="I1053" s="28"/>
      <c r="J1053" s="28"/>
      <c r="K1053" s="27"/>
      <c r="L1053" s="47"/>
      <c r="M1053" s="30" t="str">
        <f>IFERROR(__xludf.DUMMYFUNCTION("IF(J1053="""","""",IF(A1053=""SELL"",(I1053-J1053-K1053/100)*H1053*100, IF(A1053=""BUY"",(J1053-I1053-K1053/100)*H1053*100, IF(regexmatch(A1053,""Ass""),(J1053-I1053-K1053/100)*H1053*100, IF(A1053=""SDI"",((J1053-I1053)*H1053)-(K1053), IF(A1053="""","""")"&amp;")))))"),"")</f>
        <v/>
      </c>
      <c r="N1053" s="31" t="str">
        <f t="shared" si="1"/>
        <v/>
      </c>
      <c r="O1053" s="32" t="str">
        <f t="shared" si="2"/>
        <v/>
      </c>
      <c r="P1053" s="33" t="str">
        <f t="shared" si="3"/>
        <v/>
      </c>
      <c r="Q1053" s="34" t="str">
        <f t="shared" si="4"/>
        <v/>
      </c>
      <c r="R1053" s="39"/>
    </row>
    <row r="1054">
      <c r="A1054" s="40"/>
      <c r="B1054" s="13"/>
      <c r="C1054" s="13"/>
      <c r="D1054" s="13"/>
      <c r="E1054" s="23"/>
      <c r="F1054" s="40"/>
      <c r="G1054" s="46"/>
      <c r="H1054" s="11"/>
      <c r="I1054" s="16"/>
      <c r="J1054" s="16"/>
      <c r="K1054" s="15"/>
      <c r="L1054" s="46"/>
      <c r="M1054" s="18" t="str">
        <f>IFERROR(__xludf.DUMMYFUNCTION("IF(J1054="""","""",IF(A1054=""SELL"",(I1054-J1054-K1054/100)*H1054*100, IF(A1054=""BUY"",(J1054-I1054-K1054/100)*H1054*100, IF(regexmatch(A1054,""Ass""),(J1054-I1054-K1054/100)*H1054*100, IF(A1054=""SDI"",((J1054-I1054)*H1054)-(K1054), IF(A1054="""","""")"&amp;")))))"),"")</f>
        <v/>
      </c>
      <c r="N1054" s="19" t="str">
        <f t="shared" si="1"/>
        <v/>
      </c>
      <c r="O1054" s="20" t="str">
        <f t="shared" si="2"/>
        <v/>
      </c>
      <c r="P1054" s="21" t="str">
        <f t="shared" si="3"/>
        <v/>
      </c>
      <c r="Q1054" s="22" t="str">
        <f t="shared" si="4"/>
        <v/>
      </c>
      <c r="R1054" s="23"/>
    </row>
    <row r="1055">
      <c r="A1055" s="44"/>
      <c r="B1055" s="43"/>
      <c r="C1055" s="43"/>
      <c r="D1055" s="43"/>
      <c r="E1055" s="39"/>
      <c r="F1055" s="44"/>
      <c r="G1055" s="47"/>
      <c r="H1055" s="24"/>
      <c r="I1055" s="28"/>
      <c r="J1055" s="28"/>
      <c r="K1055" s="27"/>
      <c r="L1055" s="47"/>
      <c r="M1055" s="30" t="str">
        <f>IFERROR(__xludf.DUMMYFUNCTION("IF(J1055="""","""",IF(A1055=""SELL"",(I1055-J1055-K1055/100)*H1055*100, IF(A1055=""BUY"",(J1055-I1055-K1055/100)*H1055*100, IF(regexmatch(A1055,""Ass""),(J1055-I1055-K1055/100)*H1055*100, IF(A1055=""SDI"",((J1055-I1055)*H1055)-(K1055), IF(A1055="""","""")"&amp;")))))"),"")</f>
        <v/>
      </c>
      <c r="N1055" s="31" t="str">
        <f t="shared" si="1"/>
        <v/>
      </c>
      <c r="O1055" s="32" t="str">
        <f t="shared" si="2"/>
        <v/>
      </c>
      <c r="P1055" s="33" t="str">
        <f t="shared" si="3"/>
        <v/>
      </c>
      <c r="Q1055" s="34" t="str">
        <f t="shared" si="4"/>
        <v/>
      </c>
      <c r="R1055" s="39"/>
    </row>
    <row r="1056">
      <c r="A1056" s="40"/>
      <c r="B1056" s="13"/>
      <c r="C1056" s="13"/>
      <c r="D1056" s="13"/>
      <c r="E1056" s="23"/>
      <c r="F1056" s="40"/>
      <c r="G1056" s="46"/>
      <c r="H1056" s="11"/>
      <c r="I1056" s="16"/>
      <c r="J1056" s="16"/>
      <c r="K1056" s="15"/>
      <c r="L1056" s="46"/>
      <c r="M1056" s="18" t="str">
        <f>IFERROR(__xludf.DUMMYFUNCTION("IF(J1056="""","""",IF(A1056=""SELL"",(I1056-J1056-K1056/100)*H1056*100, IF(A1056=""BUY"",(J1056-I1056-K1056/100)*H1056*100, IF(regexmatch(A1056,""Ass""),(J1056-I1056-K1056/100)*H1056*100, IF(A1056=""SDI"",((J1056-I1056)*H1056)-(K1056), IF(A1056="""","""")"&amp;")))))"),"")</f>
        <v/>
      </c>
      <c r="N1056" s="19" t="str">
        <f t="shared" si="1"/>
        <v/>
      </c>
      <c r="O1056" s="20" t="str">
        <f t="shared" si="2"/>
        <v/>
      </c>
      <c r="P1056" s="21" t="str">
        <f t="shared" si="3"/>
        <v/>
      </c>
      <c r="Q1056" s="22" t="str">
        <f t="shared" si="4"/>
        <v/>
      </c>
      <c r="R1056" s="23"/>
    </row>
    <row r="1057">
      <c r="A1057" s="44"/>
      <c r="B1057" s="43"/>
      <c r="C1057" s="43"/>
      <c r="D1057" s="43"/>
      <c r="E1057" s="39"/>
      <c r="F1057" s="44"/>
      <c r="G1057" s="47"/>
      <c r="H1057" s="24"/>
      <c r="I1057" s="28"/>
      <c r="J1057" s="28"/>
      <c r="K1057" s="27"/>
      <c r="L1057" s="47"/>
      <c r="M1057" s="30" t="str">
        <f>IFERROR(__xludf.DUMMYFUNCTION("IF(J1057="""","""",IF(A1057=""SELL"",(I1057-J1057-K1057/100)*H1057*100, IF(A1057=""BUY"",(J1057-I1057-K1057/100)*H1057*100, IF(regexmatch(A1057,""Ass""),(J1057-I1057-K1057/100)*H1057*100, IF(A1057=""SDI"",((J1057-I1057)*H1057)-(K1057), IF(A1057="""","""")"&amp;")))))"),"")</f>
        <v/>
      </c>
      <c r="N1057" s="31" t="str">
        <f t="shared" si="1"/>
        <v/>
      </c>
      <c r="O1057" s="32" t="str">
        <f t="shared" si="2"/>
        <v/>
      </c>
      <c r="P1057" s="33" t="str">
        <f t="shared" si="3"/>
        <v/>
      </c>
      <c r="Q1057" s="34" t="str">
        <f t="shared" si="4"/>
        <v/>
      </c>
      <c r="R1057" s="39"/>
    </row>
    <row r="1058">
      <c r="A1058" s="40"/>
      <c r="B1058" s="13"/>
      <c r="C1058" s="13"/>
      <c r="D1058" s="13"/>
      <c r="E1058" s="23"/>
      <c r="F1058" s="40"/>
      <c r="G1058" s="46"/>
      <c r="H1058" s="11"/>
      <c r="I1058" s="16"/>
      <c r="J1058" s="16"/>
      <c r="K1058" s="15"/>
      <c r="L1058" s="46"/>
      <c r="M1058" s="18" t="str">
        <f>IFERROR(__xludf.DUMMYFUNCTION("IF(J1058="""","""",IF(A1058=""SELL"",(I1058-J1058-K1058/100)*H1058*100, IF(A1058=""BUY"",(J1058-I1058-K1058/100)*H1058*100, IF(regexmatch(A1058,""Ass""),(J1058-I1058-K1058/100)*H1058*100, IF(A1058=""SDI"",((J1058-I1058)*H1058)-(K1058), IF(A1058="""","""")"&amp;")))))"),"")</f>
        <v/>
      </c>
      <c r="N1058" s="19" t="str">
        <f t="shared" si="1"/>
        <v/>
      </c>
      <c r="O1058" s="20" t="str">
        <f t="shared" si="2"/>
        <v/>
      </c>
      <c r="P1058" s="21" t="str">
        <f t="shared" si="3"/>
        <v/>
      </c>
      <c r="Q1058" s="22" t="str">
        <f t="shared" si="4"/>
        <v/>
      </c>
      <c r="R1058" s="23"/>
    </row>
    <row r="1059">
      <c r="A1059" s="44"/>
      <c r="B1059" s="43"/>
      <c r="C1059" s="43"/>
      <c r="D1059" s="43"/>
      <c r="E1059" s="39"/>
      <c r="F1059" s="44"/>
      <c r="G1059" s="47"/>
      <c r="H1059" s="24"/>
      <c r="I1059" s="28"/>
      <c r="J1059" s="28"/>
      <c r="K1059" s="27"/>
      <c r="L1059" s="47"/>
      <c r="M1059" s="30" t="str">
        <f>IFERROR(__xludf.DUMMYFUNCTION("IF(J1059="""","""",IF(A1059=""SELL"",(I1059-J1059-K1059/100)*H1059*100, IF(A1059=""BUY"",(J1059-I1059-K1059/100)*H1059*100, IF(regexmatch(A1059,""Ass""),(J1059-I1059-K1059/100)*H1059*100, IF(A1059=""SDI"",((J1059-I1059)*H1059)-(K1059), IF(A1059="""","""")"&amp;")))))"),"")</f>
        <v/>
      </c>
      <c r="N1059" s="31" t="str">
        <f t="shared" si="1"/>
        <v/>
      </c>
      <c r="O1059" s="32" t="str">
        <f t="shared" si="2"/>
        <v/>
      </c>
      <c r="P1059" s="33" t="str">
        <f t="shared" si="3"/>
        <v/>
      </c>
      <c r="Q1059" s="34" t="str">
        <f t="shared" si="4"/>
        <v/>
      </c>
      <c r="R1059" s="39"/>
    </row>
    <row r="1060">
      <c r="A1060" s="40"/>
      <c r="B1060" s="13"/>
      <c r="C1060" s="13"/>
      <c r="D1060" s="13"/>
      <c r="E1060" s="23"/>
      <c r="F1060" s="40"/>
      <c r="G1060" s="46"/>
      <c r="H1060" s="11"/>
      <c r="I1060" s="16"/>
      <c r="J1060" s="16"/>
      <c r="K1060" s="15"/>
      <c r="L1060" s="46"/>
      <c r="M1060" s="18" t="str">
        <f>IFERROR(__xludf.DUMMYFUNCTION("IF(J1060="""","""",IF(A1060=""SELL"",(I1060-J1060-K1060/100)*H1060*100, IF(A1060=""BUY"",(J1060-I1060-K1060/100)*H1060*100, IF(regexmatch(A1060,""Ass""),(J1060-I1060-K1060/100)*H1060*100, IF(A1060=""SDI"",((J1060-I1060)*H1060)-(K1060), IF(A1060="""","""")"&amp;")))))"),"")</f>
        <v/>
      </c>
      <c r="N1060" s="19" t="str">
        <f t="shared" si="1"/>
        <v/>
      </c>
      <c r="O1060" s="20" t="str">
        <f t="shared" si="2"/>
        <v/>
      </c>
      <c r="P1060" s="21" t="str">
        <f t="shared" si="3"/>
        <v/>
      </c>
      <c r="Q1060" s="22" t="str">
        <f t="shared" si="4"/>
        <v/>
      </c>
      <c r="R1060" s="23"/>
    </row>
    <row r="1061">
      <c r="A1061" s="44"/>
      <c r="B1061" s="43"/>
      <c r="C1061" s="43"/>
      <c r="D1061" s="43"/>
      <c r="E1061" s="39"/>
      <c r="F1061" s="44"/>
      <c r="G1061" s="47"/>
      <c r="H1061" s="24"/>
      <c r="I1061" s="28"/>
      <c r="J1061" s="28"/>
      <c r="K1061" s="27"/>
      <c r="L1061" s="47"/>
      <c r="M1061" s="30" t="str">
        <f>IFERROR(__xludf.DUMMYFUNCTION("IF(J1061="""","""",IF(A1061=""SELL"",(I1061-J1061-K1061/100)*H1061*100, IF(A1061=""BUY"",(J1061-I1061-K1061/100)*H1061*100, IF(regexmatch(A1061,""Ass""),(J1061-I1061-K1061/100)*H1061*100, IF(A1061=""SDI"",((J1061-I1061)*H1061)-(K1061), IF(A1061="""","""")"&amp;")))))"),"")</f>
        <v/>
      </c>
      <c r="N1061" s="31" t="str">
        <f t="shared" si="1"/>
        <v/>
      </c>
      <c r="O1061" s="32" t="str">
        <f t="shared" si="2"/>
        <v/>
      </c>
      <c r="P1061" s="33" t="str">
        <f t="shared" si="3"/>
        <v/>
      </c>
      <c r="Q1061" s="34" t="str">
        <f t="shared" si="4"/>
        <v/>
      </c>
      <c r="R1061" s="39"/>
    </row>
    <row r="1062">
      <c r="A1062" s="40"/>
      <c r="B1062" s="13"/>
      <c r="C1062" s="13"/>
      <c r="D1062" s="13"/>
      <c r="E1062" s="23"/>
      <c r="F1062" s="40"/>
      <c r="G1062" s="46"/>
      <c r="H1062" s="11"/>
      <c r="I1062" s="16"/>
      <c r="J1062" s="16"/>
      <c r="K1062" s="15"/>
      <c r="L1062" s="46"/>
      <c r="M1062" s="18" t="str">
        <f>IFERROR(__xludf.DUMMYFUNCTION("IF(J1062="""","""",IF(A1062=""SELL"",(I1062-J1062-K1062/100)*H1062*100, IF(A1062=""BUY"",(J1062-I1062-K1062/100)*H1062*100, IF(regexmatch(A1062,""Ass""),(J1062-I1062-K1062/100)*H1062*100, IF(A1062=""SDI"",((J1062-I1062)*H1062)-(K1062), IF(A1062="""","""")"&amp;")))))"),"")</f>
        <v/>
      </c>
      <c r="N1062" s="19" t="str">
        <f t="shared" si="1"/>
        <v/>
      </c>
      <c r="O1062" s="20" t="str">
        <f t="shared" si="2"/>
        <v/>
      </c>
      <c r="P1062" s="21" t="str">
        <f t="shared" si="3"/>
        <v/>
      </c>
      <c r="Q1062" s="22" t="str">
        <f t="shared" si="4"/>
        <v/>
      </c>
      <c r="R1062" s="23"/>
    </row>
    <row r="1063">
      <c r="A1063" s="44"/>
      <c r="B1063" s="43"/>
      <c r="C1063" s="43"/>
      <c r="D1063" s="43"/>
      <c r="E1063" s="39"/>
      <c r="F1063" s="44"/>
      <c r="G1063" s="47"/>
      <c r="H1063" s="24"/>
      <c r="I1063" s="28"/>
      <c r="J1063" s="28"/>
      <c r="K1063" s="27"/>
      <c r="L1063" s="47"/>
      <c r="M1063" s="30" t="str">
        <f>IFERROR(__xludf.DUMMYFUNCTION("IF(J1063="""","""",IF(A1063=""SELL"",(I1063-J1063-K1063/100)*H1063*100, IF(A1063=""BUY"",(J1063-I1063-K1063/100)*H1063*100, IF(regexmatch(A1063,""Ass""),(J1063-I1063-K1063/100)*H1063*100, IF(A1063=""SDI"",((J1063-I1063)*H1063)-(K1063), IF(A1063="""","""")"&amp;")))))"),"")</f>
        <v/>
      </c>
      <c r="N1063" s="31" t="str">
        <f t="shared" si="1"/>
        <v/>
      </c>
      <c r="O1063" s="32" t="str">
        <f t="shared" si="2"/>
        <v/>
      </c>
      <c r="P1063" s="33" t="str">
        <f t="shared" si="3"/>
        <v/>
      </c>
      <c r="Q1063" s="34" t="str">
        <f t="shared" si="4"/>
        <v/>
      </c>
      <c r="R1063" s="39"/>
    </row>
    <row r="1064">
      <c r="A1064" s="40"/>
      <c r="B1064" s="13"/>
      <c r="C1064" s="13"/>
      <c r="D1064" s="13"/>
      <c r="E1064" s="23"/>
      <c r="F1064" s="40"/>
      <c r="G1064" s="46"/>
      <c r="H1064" s="11"/>
      <c r="I1064" s="16"/>
      <c r="J1064" s="16"/>
      <c r="K1064" s="15"/>
      <c r="L1064" s="46"/>
      <c r="M1064" s="18" t="str">
        <f>IFERROR(__xludf.DUMMYFUNCTION("IF(J1064="""","""",IF(A1064=""SELL"",(I1064-J1064-K1064/100)*H1064*100, IF(A1064=""BUY"",(J1064-I1064-K1064/100)*H1064*100, IF(regexmatch(A1064,""Ass""),(J1064-I1064-K1064/100)*H1064*100, IF(A1064=""SDI"",((J1064-I1064)*H1064)-(K1064), IF(A1064="""","""")"&amp;")))))"),"")</f>
        <v/>
      </c>
      <c r="N1064" s="19" t="str">
        <f t="shared" si="1"/>
        <v/>
      </c>
      <c r="O1064" s="20" t="str">
        <f t="shared" si="2"/>
        <v/>
      </c>
      <c r="P1064" s="21" t="str">
        <f t="shared" si="3"/>
        <v/>
      </c>
      <c r="Q1064" s="22" t="str">
        <f t="shared" si="4"/>
        <v/>
      </c>
      <c r="R1064" s="23"/>
    </row>
    <row r="1065">
      <c r="A1065" s="44"/>
      <c r="B1065" s="43"/>
      <c r="C1065" s="43"/>
      <c r="D1065" s="43"/>
      <c r="E1065" s="39"/>
      <c r="F1065" s="44"/>
      <c r="G1065" s="47"/>
      <c r="H1065" s="24"/>
      <c r="I1065" s="28"/>
      <c r="J1065" s="28"/>
      <c r="K1065" s="27"/>
      <c r="L1065" s="47"/>
      <c r="M1065" s="30" t="str">
        <f>IFERROR(__xludf.DUMMYFUNCTION("IF(J1065="""","""",IF(A1065=""SELL"",(I1065-J1065-K1065/100)*H1065*100, IF(A1065=""BUY"",(J1065-I1065-K1065/100)*H1065*100, IF(regexmatch(A1065,""Ass""),(J1065-I1065-K1065/100)*H1065*100, IF(A1065=""SDI"",((J1065-I1065)*H1065)-(K1065), IF(A1065="""","""")"&amp;")))))"),"")</f>
        <v/>
      </c>
      <c r="N1065" s="31" t="str">
        <f t="shared" si="1"/>
        <v/>
      </c>
      <c r="O1065" s="32" t="str">
        <f t="shared" si="2"/>
        <v/>
      </c>
      <c r="P1065" s="33" t="str">
        <f t="shared" si="3"/>
        <v/>
      </c>
      <c r="Q1065" s="34" t="str">
        <f t="shared" si="4"/>
        <v/>
      </c>
      <c r="R1065" s="39"/>
    </row>
    <row r="1066">
      <c r="A1066" s="40"/>
      <c r="B1066" s="13"/>
      <c r="C1066" s="13"/>
      <c r="D1066" s="13"/>
      <c r="E1066" s="23"/>
      <c r="F1066" s="40"/>
      <c r="G1066" s="46"/>
      <c r="H1066" s="11"/>
      <c r="I1066" s="16"/>
      <c r="J1066" s="16"/>
      <c r="K1066" s="15"/>
      <c r="L1066" s="46"/>
      <c r="M1066" s="18" t="str">
        <f>IFERROR(__xludf.DUMMYFUNCTION("IF(J1066="""","""",IF(A1066=""SELL"",(I1066-J1066-K1066/100)*H1066*100, IF(A1066=""BUY"",(J1066-I1066-K1066/100)*H1066*100, IF(regexmatch(A1066,""Ass""),(J1066-I1066-K1066/100)*H1066*100, IF(A1066=""SDI"",((J1066-I1066)*H1066)-(K1066), IF(A1066="""","""")"&amp;")))))"),"")</f>
        <v/>
      </c>
      <c r="N1066" s="19" t="str">
        <f t="shared" si="1"/>
        <v/>
      </c>
      <c r="O1066" s="20" t="str">
        <f t="shared" si="2"/>
        <v/>
      </c>
      <c r="P1066" s="21" t="str">
        <f t="shared" si="3"/>
        <v/>
      </c>
      <c r="Q1066" s="22" t="str">
        <f t="shared" si="4"/>
        <v/>
      </c>
      <c r="R1066" s="23"/>
    </row>
    <row r="1067">
      <c r="A1067" s="44"/>
      <c r="B1067" s="43"/>
      <c r="C1067" s="43"/>
      <c r="D1067" s="43"/>
      <c r="E1067" s="39"/>
      <c r="F1067" s="44"/>
      <c r="G1067" s="47"/>
      <c r="H1067" s="24"/>
      <c r="I1067" s="28"/>
      <c r="J1067" s="28"/>
      <c r="K1067" s="27"/>
      <c r="L1067" s="47"/>
      <c r="M1067" s="30" t="str">
        <f>IFERROR(__xludf.DUMMYFUNCTION("IF(J1067="""","""",IF(A1067=""SELL"",(I1067-J1067-K1067/100)*H1067*100, IF(A1067=""BUY"",(J1067-I1067-K1067/100)*H1067*100, IF(regexmatch(A1067,""Ass""),(J1067-I1067-K1067/100)*H1067*100, IF(A1067=""SDI"",((J1067-I1067)*H1067)-(K1067), IF(A1067="""","""")"&amp;")))))"),"")</f>
        <v/>
      </c>
      <c r="N1067" s="31" t="str">
        <f t="shared" si="1"/>
        <v/>
      </c>
      <c r="O1067" s="32" t="str">
        <f t="shared" si="2"/>
        <v/>
      </c>
      <c r="P1067" s="33" t="str">
        <f t="shared" si="3"/>
        <v/>
      </c>
      <c r="Q1067" s="34" t="str">
        <f t="shared" si="4"/>
        <v/>
      </c>
      <c r="R1067" s="39"/>
    </row>
    <row r="1068">
      <c r="A1068" s="40"/>
      <c r="B1068" s="13"/>
      <c r="C1068" s="13"/>
      <c r="D1068" s="13"/>
      <c r="E1068" s="23"/>
      <c r="F1068" s="40"/>
      <c r="G1068" s="46"/>
      <c r="H1068" s="11"/>
      <c r="I1068" s="16"/>
      <c r="J1068" s="16"/>
      <c r="K1068" s="15"/>
      <c r="L1068" s="46"/>
      <c r="M1068" s="18" t="str">
        <f>IFERROR(__xludf.DUMMYFUNCTION("IF(J1068="""","""",IF(A1068=""SELL"",(I1068-J1068-K1068/100)*H1068*100, IF(A1068=""BUY"",(J1068-I1068-K1068/100)*H1068*100, IF(regexmatch(A1068,""Ass""),(J1068-I1068-K1068/100)*H1068*100, IF(A1068=""SDI"",((J1068-I1068)*H1068)-(K1068), IF(A1068="""","""")"&amp;")))))"),"")</f>
        <v/>
      </c>
      <c r="N1068" s="19" t="str">
        <f t="shared" si="1"/>
        <v/>
      </c>
      <c r="O1068" s="20" t="str">
        <f t="shared" si="2"/>
        <v/>
      </c>
      <c r="P1068" s="21" t="str">
        <f t="shared" si="3"/>
        <v/>
      </c>
      <c r="Q1068" s="22" t="str">
        <f t="shared" si="4"/>
        <v/>
      </c>
      <c r="R1068" s="23"/>
    </row>
    <row r="1069">
      <c r="A1069" s="44"/>
      <c r="B1069" s="43"/>
      <c r="C1069" s="43"/>
      <c r="D1069" s="43"/>
      <c r="E1069" s="39"/>
      <c r="F1069" s="44"/>
      <c r="G1069" s="47"/>
      <c r="H1069" s="24"/>
      <c r="I1069" s="28"/>
      <c r="J1069" s="28"/>
      <c r="K1069" s="27"/>
      <c r="L1069" s="47"/>
      <c r="M1069" s="30" t="str">
        <f>IFERROR(__xludf.DUMMYFUNCTION("IF(J1069="""","""",IF(A1069=""SELL"",(I1069-J1069-K1069/100)*H1069*100, IF(A1069=""BUY"",(J1069-I1069-K1069/100)*H1069*100, IF(regexmatch(A1069,""Ass""),(J1069-I1069-K1069/100)*H1069*100, IF(A1069=""SDI"",((J1069-I1069)*H1069)-(K1069), IF(A1069="""","""")"&amp;")))))"),"")</f>
        <v/>
      </c>
      <c r="N1069" s="31" t="str">
        <f t="shared" si="1"/>
        <v/>
      </c>
      <c r="O1069" s="32" t="str">
        <f t="shared" si="2"/>
        <v/>
      </c>
      <c r="P1069" s="33" t="str">
        <f t="shared" si="3"/>
        <v/>
      </c>
      <c r="Q1069" s="34" t="str">
        <f t="shared" si="4"/>
        <v/>
      </c>
      <c r="R1069" s="39"/>
    </row>
    <row r="1070">
      <c r="A1070" s="40"/>
      <c r="B1070" s="13"/>
      <c r="C1070" s="13"/>
      <c r="D1070" s="13"/>
      <c r="E1070" s="23"/>
      <c r="F1070" s="40"/>
      <c r="G1070" s="46"/>
      <c r="H1070" s="11"/>
      <c r="I1070" s="16"/>
      <c r="J1070" s="16"/>
      <c r="K1070" s="15"/>
      <c r="L1070" s="46"/>
      <c r="M1070" s="18" t="str">
        <f>IFERROR(__xludf.DUMMYFUNCTION("IF(J1070="""","""",IF(A1070=""SELL"",(I1070-J1070-K1070/100)*H1070*100, IF(A1070=""BUY"",(J1070-I1070-K1070/100)*H1070*100, IF(regexmatch(A1070,""Ass""),(J1070-I1070-K1070/100)*H1070*100, IF(A1070=""SDI"",((J1070-I1070)*H1070)-(K1070), IF(A1070="""","""")"&amp;")))))"),"")</f>
        <v/>
      </c>
      <c r="N1070" s="19" t="str">
        <f t="shared" si="1"/>
        <v/>
      </c>
      <c r="O1070" s="20" t="str">
        <f t="shared" si="2"/>
        <v/>
      </c>
      <c r="P1070" s="21" t="str">
        <f t="shared" si="3"/>
        <v/>
      </c>
      <c r="Q1070" s="22" t="str">
        <f t="shared" si="4"/>
        <v/>
      </c>
      <c r="R1070" s="23"/>
    </row>
    <row r="1071">
      <c r="A1071" s="44"/>
      <c r="B1071" s="43"/>
      <c r="C1071" s="43"/>
      <c r="D1071" s="43"/>
      <c r="E1071" s="39"/>
      <c r="F1071" s="44"/>
      <c r="G1071" s="47"/>
      <c r="H1071" s="24"/>
      <c r="I1071" s="28"/>
      <c r="J1071" s="28"/>
      <c r="K1071" s="27"/>
      <c r="L1071" s="47"/>
      <c r="M1071" s="30" t="str">
        <f>IFERROR(__xludf.DUMMYFUNCTION("IF(J1071="""","""",IF(A1071=""SELL"",(I1071-J1071-K1071/100)*H1071*100, IF(A1071=""BUY"",(J1071-I1071-K1071/100)*H1071*100, IF(regexmatch(A1071,""Ass""),(J1071-I1071-K1071/100)*H1071*100, IF(A1071=""SDI"",((J1071-I1071)*H1071)-(K1071), IF(A1071="""","""")"&amp;")))))"),"")</f>
        <v/>
      </c>
      <c r="N1071" s="31" t="str">
        <f t="shared" si="1"/>
        <v/>
      </c>
      <c r="O1071" s="32" t="str">
        <f t="shared" si="2"/>
        <v/>
      </c>
      <c r="P1071" s="33" t="str">
        <f t="shared" si="3"/>
        <v/>
      </c>
      <c r="Q1071" s="34" t="str">
        <f t="shared" si="4"/>
        <v/>
      </c>
      <c r="R1071" s="39"/>
    </row>
    <row r="1072">
      <c r="A1072" s="40"/>
      <c r="B1072" s="13"/>
      <c r="C1072" s="13"/>
      <c r="D1072" s="13"/>
      <c r="E1072" s="23"/>
      <c r="F1072" s="40"/>
      <c r="G1072" s="46"/>
      <c r="H1072" s="11"/>
      <c r="I1072" s="16"/>
      <c r="J1072" s="16"/>
      <c r="K1072" s="15"/>
      <c r="L1072" s="46"/>
      <c r="M1072" s="18" t="str">
        <f>IFERROR(__xludf.DUMMYFUNCTION("IF(J1072="""","""",IF(A1072=""SELL"",(I1072-J1072-K1072/100)*H1072*100, IF(A1072=""BUY"",(J1072-I1072-K1072/100)*H1072*100, IF(regexmatch(A1072,""Ass""),(J1072-I1072-K1072/100)*H1072*100, IF(A1072=""SDI"",((J1072-I1072)*H1072)-(K1072), IF(A1072="""","""")"&amp;")))))"),"")</f>
        <v/>
      </c>
      <c r="N1072" s="19" t="str">
        <f t="shared" si="1"/>
        <v/>
      </c>
      <c r="O1072" s="20" t="str">
        <f t="shared" si="2"/>
        <v/>
      </c>
      <c r="P1072" s="21" t="str">
        <f t="shared" si="3"/>
        <v/>
      </c>
      <c r="Q1072" s="22" t="str">
        <f t="shared" si="4"/>
        <v/>
      </c>
      <c r="R1072" s="23"/>
    </row>
    <row r="1073">
      <c r="A1073" s="44"/>
      <c r="B1073" s="43"/>
      <c r="C1073" s="43"/>
      <c r="D1073" s="43"/>
      <c r="E1073" s="39"/>
      <c r="F1073" s="44"/>
      <c r="G1073" s="47"/>
      <c r="H1073" s="24"/>
      <c r="I1073" s="28"/>
      <c r="J1073" s="28"/>
      <c r="K1073" s="27"/>
      <c r="L1073" s="47"/>
      <c r="M1073" s="30" t="str">
        <f>IFERROR(__xludf.DUMMYFUNCTION("IF(J1073="""","""",IF(A1073=""SELL"",(I1073-J1073-K1073/100)*H1073*100, IF(A1073=""BUY"",(J1073-I1073-K1073/100)*H1073*100, IF(regexmatch(A1073,""Ass""),(J1073-I1073-K1073/100)*H1073*100, IF(A1073=""SDI"",((J1073-I1073)*H1073)-(K1073), IF(A1073="""","""")"&amp;")))))"),"")</f>
        <v/>
      </c>
      <c r="N1073" s="31" t="str">
        <f t="shared" si="1"/>
        <v/>
      </c>
      <c r="O1073" s="32" t="str">
        <f t="shared" si="2"/>
        <v/>
      </c>
      <c r="P1073" s="33" t="str">
        <f t="shared" si="3"/>
        <v/>
      </c>
      <c r="Q1073" s="34" t="str">
        <f t="shared" si="4"/>
        <v/>
      </c>
      <c r="R1073" s="39"/>
    </row>
    <row r="1074">
      <c r="A1074" s="40"/>
      <c r="B1074" s="13"/>
      <c r="C1074" s="13"/>
      <c r="D1074" s="13"/>
      <c r="E1074" s="23"/>
      <c r="F1074" s="40"/>
      <c r="G1074" s="46"/>
      <c r="H1074" s="11"/>
      <c r="I1074" s="16"/>
      <c r="J1074" s="16"/>
      <c r="K1074" s="15"/>
      <c r="L1074" s="46"/>
      <c r="M1074" s="18" t="str">
        <f>IFERROR(__xludf.DUMMYFUNCTION("IF(J1074="""","""",IF(A1074=""SELL"",(I1074-J1074-K1074/100)*H1074*100, IF(A1074=""BUY"",(J1074-I1074-K1074/100)*H1074*100, IF(regexmatch(A1074,""Ass""),(J1074-I1074-K1074/100)*H1074*100, IF(A1074=""SDI"",((J1074-I1074)*H1074)-(K1074), IF(A1074="""","""")"&amp;")))))"),"")</f>
        <v/>
      </c>
      <c r="N1074" s="19" t="str">
        <f t="shared" si="1"/>
        <v/>
      </c>
      <c r="O1074" s="20" t="str">
        <f t="shared" si="2"/>
        <v/>
      </c>
      <c r="P1074" s="21" t="str">
        <f t="shared" si="3"/>
        <v/>
      </c>
      <c r="Q1074" s="22" t="str">
        <f t="shared" si="4"/>
        <v/>
      </c>
      <c r="R1074" s="23"/>
    </row>
    <row r="1075">
      <c r="A1075" s="44"/>
      <c r="B1075" s="43"/>
      <c r="C1075" s="43"/>
      <c r="D1075" s="43"/>
      <c r="E1075" s="39"/>
      <c r="F1075" s="44"/>
      <c r="G1075" s="47"/>
      <c r="H1075" s="24"/>
      <c r="I1075" s="28"/>
      <c r="J1075" s="28"/>
      <c r="K1075" s="27"/>
      <c r="L1075" s="47"/>
      <c r="M1075" s="30" t="str">
        <f>IFERROR(__xludf.DUMMYFUNCTION("IF(J1075="""","""",IF(A1075=""SELL"",(I1075-J1075-K1075/100)*H1075*100, IF(A1075=""BUY"",(J1075-I1075-K1075/100)*H1075*100, IF(regexmatch(A1075,""Ass""),(J1075-I1075-K1075/100)*H1075*100, IF(A1075=""SDI"",((J1075-I1075)*H1075)-(K1075), IF(A1075="""","""")"&amp;")))))"),"")</f>
        <v/>
      </c>
      <c r="N1075" s="31" t="str">
        <f t="shared" si="1"/>
        <v/>
      </c>
      <c r="O1075" s="32" t="str">
        <f t="shared" si="2"/>
        <v/>
      </c>
      <c r="P1075" s="33" t="str">
        <f t="shared" si="3"/>
        <v/>
      </c>
      <c r="Q1075" s="34" t="str">
        <f t="shared" si="4"/>
        <v/>
      </c>
      <c r="R1075" s="39"/>
    </row>
    <row r="1076">
      <c r="A1076" s="40"/>
      <c r="B1076" s="13"/>
      <c r="C1076" s="13"/>
      <c r="D1076" s="13"/>
      <c r="E1076" s="23"/>
      <c r="F1076" s="40"/>
      <c r="G1076" s="46"/>
      <c r="H1076" s="11"/>
      <c r="I1076" s="16"/>
      <c r="J1076" s="16"/>
      <c r="K1076" s="15"/>
      <c r="L1076" s="46"/>
      <c r="M1076" s="18" t="str">
        <f>IFERROR(__xludf.DUMMYFUNCTION("IF(J1076="""","""",IF(A1076=""SELL"",(I1076-J1076-K1076/100)*H1076*100, IF(A1076=""BUY"",(J1076-I1076-K1076/100)*H1076*100, IF(regexmatch(A1076,""Ass""),(J1076-I1076-K1076/100)*H1076*100, IF(A1076=""SDI"",((J1076-I1076)*H1076)-(K1076), IF(A1076="""","""")"&amp;")))))"),"")</f>
        <v/>
      </c>
      <c r="N1076" s="19" t="str">
        <f t="shared" si="1"/>
        <v/>
      </c>
      <c r="O1076" s="20" t="str">
        <f t="shared" si="2"/>
        <v/>
      </c>
      <c r="P1076" s="21" t="str">
        <f t="shared" si="3"/>
        <v/>
      </c>
      <c r="Q1076" s="22" t="str">
        <f t="shared" si="4"/>
        <v/>
      </c>
      <c r="R1076" s="23"/>
    </row>
    <row r="1077">
      <c r="A1077" s="44"/>
      <c r="B1077" s="43"/>
      <c r="C1077" s="43"/>
      <c r="D1077" s="43"/>
      <c r="E1077" s="39"/>
      <c r="F1077" s="44"/>
      <c r="G1077" s="47"/>
      <c r="H1077" s="24"/>
      <c r="I1077" s="28"/>
      <c r="J1077" s="28"/>
      <c r="K1077" s="27"/>
      <c r="L1077" s="47"/>
      <c r="M1077" s="30" t="str">
        <f>IFERROR(__xludf.DUMMYFUNCTION("IF(J1077="""","""",IF(A1077=""SELL"",(I1077-J1077-K1077/100)*H1077*100, IF(A1077=""BUY"",(J1077-I1077-K1077/100)*H1077*100, IF(regexmatch(A1077,""Ass""),(J1077-I1077-K1077/100)*H1077*100, IF(A1077=""SDI"",((J1077-I1077)*H1077)-(K1077), IF(A1077="""","""")"&amp;")))))"),"")</f>
        <v/>
      </c>
      <c r="N1077" s="31" t="str">
        <f t="shared" si="1"/>
        <v/>
      </c>
      <c r="O1077" s="32" t="str">
        <f t="shared" si="2"/>
        <v/>
      </c>
      <c r="P1077" s="33" t="str">
        <f t="shared" si="3"/>
        <v/>
      </c>
      <c r="Q1077" s="34" t="str">
        <f t="shared" si="4"/>
        <v/>
      </c>
      <c r="R1077" s="39"/>
    </row>
    <row r="1078">
      <c r="A1078" s="40"/>
      <c r="B1078" s="13"/>
      <c r="C1078" s="13"/>
      <c r="D1078" s="13"/>
      <c r="E1078" s="23"/>
      <c r="F1078" s="40"/>
      <c r="G1078" s="46"/>
      <c r="H1078" s="11"/>
      <c r="I1078" s="16"/>
      <c r="J1078" s="16"/>
      <c r="K1078" s="15"/>
      <c r="L1078" s="46"/>
      <c r="M1078" s="18" t="str">
        <f>IFERROR(__xludf.DUMMYFUNCTION("IF(J1078="""","""",IF(A1078=""SELL"",(I1078-J1078-K1078/100)*H1078*100, IF(A1078=""BUY"",(J1078-I1078-K1078/100)*H1078*100, IF(regexmatch(A1078,""Ass""),(J1078-I1078-K1078/100)*H1078*100, IF(A1078=""SDI"",((J1078-I1078)*H1078)-(K1078), IF(A1078="""","""")"&amp;")))))"),"")</f>
        <v/>
      </c>
      <c r="N1078" s="19" t="str">
        <f t="shared" si="1"/>
        <v/>
      </c>
      <c r="O1078" s="20" t="str">
        <f t="shared" si="2"/>
        <v/>
      </c>
      <c r="P1078" s="21" t="str">
        <f t="shared" si="3"/>
        <v/>
      </c>
      <c r="Q1078" s="22" t="str">
        <f t="shared" si="4"/>
        <v/>
      </c>
      <c r="R1078" s="23"/>
    </row>
    <row r="1079">
      <c r="A1079" s="44"/>
      <c r="B1079" s="43"/>
      <c r="C1079" s="43"/>
      <c r="D1079" s="43"/>
      <c r="E1079" s="39"/>
      <c r="F1079" s="44"/>
      <c r="G1079" s="47"/>
      <c r="H1079" s="24"/>
      <c r="I1079" s="28"/>
      <c r="J1079" s="28"/>
      <c r="K1079" s="27"/>
      <c r="L1079" s="47"/>
      <c r="M1079" s="30" t="str">
        <f>IFERROR(__xludf.DUMMYFUNCTION("IF(J1079="""","""",IF(A1079=""SELL"",(I1079-J1079-K1079/100)*H1079*100, IF(A1079=""BUY"",(J1079-I1079-K1079/100)*H1079*100, IF(regexmatch(A1079,""Ass""),(J1079-I1079-K1079/100)*H1079*100, IF(A1079=""SDI"",((J1079-I1079)*H1079)-(K1079), IF(A1079="""","""")"&amp;")))))"),"")</f>
        <v/>
      </c>
      <c r="N1079" s="31" t="str">
        <f t="shared" si="1"/>
        <v/>
      </c>
      <c r="O1079" s="32" t="str">
        <f t="shared" si="2"/>
        <v/>
      </c>
      <c r="P1079" s="33" t="str">
        <f t="shared" si="3"/>
        <v/>
      </c>
      <c r="Q1079" s="34" t="str">
        <f t="shared" si="4"/>
        <v/>
      </c>
      <c r="R1079" s="39"/>
    </row>
    <row r="1080">
      <c r="A1080" s="40"/>
      <c r="B1080" s="13"/>
      <c r="C1080" s="13"/>
      <c r="D1080" s="13"/>
      <c r="E1080" s="23"/>
      <c r="F1080" s="40"/>
      <c r="G1080" s="46"/>
      <c r="H1080" s="11"/>
      <c r="I1080" s="16"/>
      <c r="J1080" s="16"/>
      <c r="K1080" s="15"/>
      <c r="L1080" s="46"/>
      <c r="M1080" s="18" t="str">
        <f>IFERROR(__xludf.DUMMYFUNCTION("IF(J1080="""","""",IF(A1080=""SELL"",(I1080-J1080-K1080/100)*H1080*100, IF(A1080=""BUY"",(J1080-I1080-K1080/100)*H1080*100, IF(regexmatch(A1080,""Ass""),(J1080-I1080-K1080/100)*H1080*100, IF(A1080=""SDI"",((J1080-I1080)*H1080)-(K1080), IF(A1080="""","""")"&amp;")))))"),"")</f>
        <v/>
      </c>
      <c r="N1080" s="19" t="str">
        <f t="shared" si="1"/>
        <v/>
      </c>
      <c r="O1080" s="20" t="str">
        <f t="shared" si="2"/>
        <v/>
      </c>
      <c r="P1080" s="21" t="str">
        <f t="shared" si="3"/>
        <v/>
      </c>
      <c r="Q1080" s="22" t="str">
        <f t="shared" si="4"/>
        <v/>
      </c>
      <c r="R1080" s="23"/>
    </row>
    <row r="1081">
      <c r="A1081" s="44"/>
      <c r="B1081" s="43"/>
      <c r="C1081" s="43"/>
      <c r="D1081" s="43"/>
      <c r="E1081" s="39"/>
      <c r="F1081" s="44"/>
      <c r="G1081" s="47"/>
      <c r="H1081" s="24"/>
      <c r="I1081" s="28"/>
      <c r="J1081" s="28"/>
      <c r="K1081" s="27"/>
      <c r="L1081" s="47"/>
      <c r="M1081" s="30" t="str">
        <f>IFERROR(__xludf.DUMMYFUNCTION("IF(J1081="""","""",IF(A1081=""SELL"",(I1081-J1081-K1081/100)*H1081*100, IF(A1081=""BUY"",(J1081-I1081-K1081/100)*H1081*100, IF(regexmatch(A1081,""Ass""),(J1081-I1081-K1081/100)*H1081*100, IF(A1081=""SDI"",((J1081-I1081)*H1081)-(K1081), IF(A1081="""","""")"&amp;")))))"),"")</f>
        <v/>
      </c>
      <c r="N1081" s="31" t="str">
        <f t="shared" si="1"/>
        <v/>
      </c>
      <c r="O1081" s="32" t="str">
        <f t="shared" si="2"/>
        <v/>
      </c>
      <c r="P1081" s="33" t="str">
        <f t="shared" si="3"/>
        <v/>
      </c>
      <c r="Q1081" s="34" t="str">
        <f t="shared" si="4"/>
        <v/>
      </c>
      <c r="R1081" s="39"/>
    </row>
    <row r="1082">
      <c r="A1082" s="40"/>
      <c r="B1082" s="13"/>
      <c r="C1082" s="13"/>
      <c r="D1082" s="13"/>
      <c r="E1082" s="23"/>
      <c r="F1082" s="40"/>
      <c r="G1082" s="46"/>
      <c r="H1082" s="11"/>
      <c r="I1082" s="16"/>
      <c r="J1082" s="16"/>
      <c r="K1082" s="15"/>
      <c r="L1082" s="46"/>
      <c r="M1082" s="18" t="str">
        <f>IFERROR(__xludf.DUMMYFUNCTION("IF(J1082="""","""",IF(A1082=""SELL"",(I1082-J1082-K1082/100)*H1082*100, IF(A1082=""BUY"",(J1082-I1082-K1082/100)*H1082*100, IF(regexmatch(A1082,""Ass""),(J1082-I1082-K1082/100)*H1082*100, IF(A1082=""SDI"",((J1082-I1082)*H1082)-(K1082), IF(A1082="""","""")"&amp;")))))"),"")</f>
        <v/>
      </c>
      <c r="N1082" s="19" t="str">
        <f t="shared" si="1"/>
        <v/>
      </c>
      <c r="O1082" s="20" t="str">
        <f t="shared" si="2"/>
        <v/>
      </c>
      <c r="P1082" s="21" t="str">
        <f t="shared" si="3"/>
        <v/>
      </c>
      <c r="Q1082" s="22" t="str">
        <f t="shared" si="4"/>
        <v/>
      </c>
      <c r="R1082" s="23"/>
    </row>
    <row r="1083">
      <c r="A1083" s="44"/>
      <c r="B1083" s="43"/>
      <c r="C1083" s="43"/>
      <c r="D1083" s="43"/>
      <c r="E1083" s="39"/>
      <c r="F1083" s="44"/>
      <c r="G1083" s="47"/>
      <c r="H1083" s="24"/>
      <c r="I1083" s="28"/>
      <c r="J1083" s="28"/>
      <c r="K1083" s="27"/>
      <c r="L1083" s="47"/>
      <c r="M1083" s="30" t="str">
        <f>IFERROR(__xludf.DUMMYFUNCTION("IF(J1083="""","""",IF(A1083=""SELL"",(I1083-J1083-K1083/100)*H1083*100, IF(A1083=""BUY"",(J1083-I1083-K1083/100)*H1083*100, IF(regexmatch(A1083,""Ass""),(J1083-I1083-K1083/100)*H1083*100, IF(A1083=""SDI"",((J1083-I1083)*H1083)-(K1083), IF(A1083="""","""")"&amp;")))))"),"")</f>
        <v/>
      </c>
      <c r="N1083" s="31" t="str">
        <f t="shared" si="1"/>
        <v/>
      </c>
      <c r="O1083" s="32" t="str">
        <f t="shared" si="2"/>
        <v/>
      </c>
      <c r="P1083" s="33" t="str">
        <f t="shared" si="3"/>
        <v/>
      </c>
      <c r="Q1083" s="34" t="str">
        <f t="shared" si="4"/>
        <v/>
      </c>
      <c r="R1083" s="39"/>
    </row>
    <row r="1084">
      <c r="A1084" s="40"/>
      <c r="B1084" s="13"/>
      <c r="C1084" s="13"/>
      <c r="D1084" s="13"/>
      <c r="E1084" s="23"/>
      <c r="F1084" s="40"/>
      <c r="G1084" s="46"/>
      <c r="H1084" s="11"/>
      <c r="I1084" s="16"/>
      <c r="J1084" s="16"/>
      <c r="K1084" s="15"/>
      <c r="L1084" s="46"/>
      <c r="M1084" s="18" t="str">
        <f>IFERROR(__xludf.DUMMYFUNCTION("IF(J1084="""","""",IF(A1084=""SELL"",(I1084-J1084-K1084/100)*H1084*100, IF(A1084=""BUY"",(J1084-I1084-K1084/100)*H1084*100, IF(regexmatch(A1084,""Ass""),(J1084-I1084-K1084/100)*H1084*100, IF(A1084=""SDI"",((J1084-I1084)*H1084)-(K1084), IF(A1084="""","""")"&amp;")))))"),"")</f>
        <v/>
      </c>
      <c r="N1084" s="19" t="str">
        <f t="shared" si="1"/>
        <v/>
      </c>
      <c r="O1084" s="20" t="str">
        <f t="shared" si="2"/>
        <v/>
      </c>
      <c r="P1084" s="21" t="str">
        <f t="shared" si="3"/>
        <v/>
      </c>
      <c r="Q1084" s="22" t="str">
        <f t="shared" si="4"/>
        <v/>
      </c>
      <c r="R1084" s="23"/>
    </row>
    <row r="1085">
      <c r="A1085" s="44"/>
      <c r="B1085" s="43"/>
      <c r="C1085" s="43"/>
      <c r="D1085" s="43"/>
      <c r="E1085" s="39"/>
      <c r="F1085" s="44"/>
      <c r="G1085" s="47"/>
      <c r="H1085" s="24"/>
      <c r="I1085" s="28"/>
      <c r="J1085" s="28"/>
      <c r="K1085" s="27"/>
      <c r="L1085" s="47"/>
      <c r="M1085" s="30" t="str">
        <f>IFERROR(__xludf.DUMMYFUNCTION("IF(J1085="""","""",IF(A1085=""SELL"",(I1085-J1085-K1085/100)*H1085*100, IF(A1085=""BUY"",(J1085-I1085-K1085/100)*H1085*100, IF(regexmatch(A1085,""Ass""),(J1085-I1085-K1085/100)*H1085*100, IF(A1085=""SDI"",((J1085-I1085)*H1085)-(K1085), IF(A1085="""","""")"&amp;")))))"),"")</f>
        <v/>
      </c>
      <c r="N1085" s="31" t="str">
        <f t="shared" si="1"/>
        <v/>
      </c>
      <c r="O1085" s="32" t="str">
        <f t="shared" si="2"/>
        <v/>
      </c>
      <c r="P1085" s="33" t="str">
        <f t="shared" si="3"/>
        <v/>
      </c>
      <c r="Q1085" s="34" t="str">
        <f t="shared" si="4"/>
        <v/>
      </c>
      <c r="R1085" s="39"/>
    </row>
    <row r="1086">
      <c r="A1086" s="40"/>
      <c r="B1086" s="13"/>
      <c r="C1086" s="13"/>
      <c r="D1086" s="13"/>
      <c r="E1086" s="23"/>
      <c r="F1086" s="40"/>
      <c r="G1086" s="46"/>
      <c r="H1086" s="11"/>
      <c r="I1086" s="16"/>
      <c r="J1086" s="16"/>
      <c r="K1086" s="15"/>
      <c r="L1086" s="46"/>
      <c r="M1086" s="18" t="str">
        <f>IFERROR(__xludf.DUMMYFUNCTION("IF(J1086="""","""",IF(A1086=""SELL"",(I1086-J1086-K1086/100)*H1086*100, IF(A1086=""BUY"",(J1086-I1086-K1086/100)*H1086*100, IF(regexmatch(A1086,""Ass""),(J1086-I1086-K1086/100)*H1086*100, IF(A1086=""SDI"",((J1086-I1086)*H1086)-(K1086), IF(A1086="""","""")"&amp;")))))"),"")</f>
        <v/>
      </c>
      <c r="N1086" s="19" t="str">
        <f t="shared" si="1"/>
        <v/>
      </c>
      <c r="O1086" s="20" t="str">
        <f t="shared" si="2"/>
        <v/>
      </c>
      <c r="P1086" s="21" t="str">
        <f t="shared" si="3"/>
        <v/>
      </c>
      <c r="Q1086" s="22" t="str">
        <f t="shared" si="4"/>
        <v/>
      </c>
      <c r="R1086" s="23"/>
    </row>
    <row r="1087">
      <c r="A1087" s="44"/>
      <c r="B1087" s="43"/>
      <c r="C1087" s="43"/>
      <c r="D1087" s="43"/>
      <c r="E1087" s="39"/>
      <c r="F1087" s="44"/>
      <c r="G1087" s="47"/>
      <c r="H1087" s="24"/>
      <c r="I1087" s="28"/>
      <c r="J1087" s="28"/>
      <c r="K1087" s="27"/>
      <c r="L1087" s="47"/>
      <c r="M1087" s="30" t="str">
        <f>IFERROR(__xludf.DUMMYFUNCTION("IF(J1087="""","""",IF(A1087=""SELL"",(I1087-J1087-K1087/100)*H1087*100, IF(A1087=""BUY"",(J1087-I1087-K1087/100)*H1087*100, IF(regexmatch(A1087,""Ass""),(J1087-I1087-K1087/100)*H1087*100, IF(A1087=""SDI"",((J1087-I1087)*H1087)-(K1087), IF(A1087="""","""")"&amp;")))))"),"")</f>
        <v/>
      </c>
      <c r="N1087" s="31" t="str">
        <f t="shared" si="1"/>
        <v/>
      </c>
      <c r="O1087" s="32" t="str">
        <f t="shared" si="2"/>
        <v/>
      </c>
      <c r="P1087" s="33" t="str">
        <f t="shared" si="3"/>
        <v/>
      </c>
      <c r="Q1087" s="34" t="str">
        <f t="shared" si="4"/>
        <v/>
      </c>
      <c r="R1087" s="39"/>
    </row>
    <row r="1088">
      <c r="A1088" s="40"/>
      <c r="B1088" s="13"/>
      <c r="C1088" s="13"/>
      <c r="D1088" s="13"/>
      <c r="E1088" s="23"/>
      <c r="F1088" s="40"/>
      <c r="G1088" s="46"/>
      <c r="H1088" s="11"/>
      <c r="I1088" s="16"/>
      <c r="J1088" s="16"/>
      <c r="K1088" s="15"/>
      <c r="L1088" s="46"/>
      <c r="M1088" s="18" t="str">
        <f>IFERROR(__xludf.DUMMYFUNCTION("IF(J1088="""","""",IF(A1088=""SELL"",(I1088-J1088-K1088/100)*H1088*100, IF(A1088=""BUY"",(J1088-I1088-K1088/100)*H1088*100, IF(regexmatch(A1088,""Ass""),(J1088-I1088-K1088/100)*H1088*100, IF(A1088=""SDI"",((J1088-I1088)*H1088)-(K1088), IF(A1088="""","""")"&amp;")))))"),"")</f>
        <v/>
      </c>
      <c r="N1088" s="19" t="str">
        <f t="shared" si="1"/>
        <v/>
      </c>
      <c r="O1088" s="20" t="str">
        <f t="shared" si="2"/>
        <v/>
      </c>
      <c r="P1088" s="21" t="str">
        <f t="shared" si="3"/>
        <v/>
      </c>
      <c r="Q1088" s="22" t="str">
        <f t="shared" si="4"/>
        <v/>
      </c>
      <c r="R1088" s="23"/>
    </row>
    <row r="1089">
      <c r="A1089" s="44"/>
      <c r="B1089" s="43"/>
      <c r="C1089" s="43"/>
      <c r="D1089" s="43"/>
      <c r="E1089" s="39"/>
      <c r="F1089" s="44"/>
      <c r="G1089" s="47"/>
      <c r="H1089" s="24"/>
      <c r="I1089" s="28"/>
      <c r="J1089" s="28"/>
      <c r="K1089" s="27"/>
      <c r="L1089" s="47"/>
      <c r="M1089" s="30" t="str">
        <f>IFERROR(__xludf.DUMMYFUNCTION("IF(J1089="""","""",IF(A1089=""SELL"",(I1089-J1089-K1089/100)*H1089*100, IF(A1089=""BUY"",(J1089-I1089-K1089/100)*H1089*100, IF(regexmatch(A1089,""Ass""),(J1089-I1089-K1089/100)*H1089*100, IF(A1089=""SDI"",((J1089-I1089)*H1089)-(K1089), IF(A1089="""","""")"&amp;")))))"),"")</f>
        <v/>
      </c>
      <c r="N1089" s="31" t="str">
        <f t="shared" si="1"/>
        <v/>
      </c>
      <c r="O1089" s="32" t="str">
        <f t="shared" si="2"/>
        <v/>
      </c>
      <c r="P1089" s="33" t="str">
        <f t="shared" si="3"/>
        <v/>
      </c>
      <c r="Q1089" s="34" t="str">
        <f t="shared" si="4"/>
        <v/>
      </c>
      <c r="R1089" s="39"/>
    </row>
    <row r="1090">
      <c r="A1090" s="40"/>
      <c r="B1090" s="13"/>
      <c r="C1090" s="13"/>
      <c r="D1090" s="13"/>
      <c r="E1090" s="23"/>
      <c r="F1090" s="40"/>
      <c r="G1090" s="46"/>
      <c r="H1090" s="11"/>
      <c r="I1090" s="16"/>
      <c r="J1090" s="16"/>
      <c r="K1090" s="15"/>
      <c r="L1090" s="46"/>
      <c r="M1090" s="18" t="str">
        <f>IFERROR(__xludf.DUMMYFUNCTION("IF(J1090="""","""",IF(A1090=""SELL"",(I1090-J1090-K1090/100)*H1090*100, IF(A1090=""BUY"",(J1090-I1090-K1090/100)*H1090*100, IF(regexmatch(A1090,""Ass""),(J1090-I1090-K1090/100)*H1090*100, IF(A1090=""SDI"",((J1090-I1090)*H1090)-(K1090), IF(A1090="""","""")"&amp;")))))"),"")</f>
        <v/>
      </c>
      <c r="N1090" s="19" t="str">
        <f t="shared" si="1"/>
        <v/>
      </c>
      <c r="O1090" s="20" t="str">
        <f t="shared" si="2"/>
        <v/>
      </c>
      <c r="P1090" s="21" t="str">
        <f t="shared" si="3"/>
        <v/>
      </c>
      <c r="Q1090" s="22" t="str">
        <f t="shared" si="4"/>
        <v/>
      </c>
      <c r="R1090" s="23"/>
    </row>
    <row r="1091">
      <c r="A1091" s="44"/>
      <c r="B1091" s="43"/>
      <c r="C1091" s="43"/>
      <c r="D1091" s="43"/>
      <c r="E1091" s="39"/>
      <c r="F1091" s="44"/>
      <c r="G1091" s="47"/>
      <c r="H1091" s="24"/>
      <c r="I1091" s="28"/>
      <c r="J1091" s="28"/>
      <c r="K1091" s="27"/>
      <c r="L1091" s="47"/>
      <c r="M1091" s="30" t="str">
        <f>IFERROR(__xludf.DUMMYFUNCTION("IF(J1091="""","""",IF(A1091=""SELL"",(I1091-J1091-K1091/100)*H1091*100, IF(A1091=""BUY"",(J1091-I1091-K1091/100)*H1091*100, IF(regexmatch(A1091,""Ass""),(J1091-I1091-K1091/100)*H1091*100, IF(A1091=""SDI"",((J1091-I1091)*H1091)-(K1091), IF(A1091="""","""")"&amp;")))))"),"")</f>
        <v/>
      </c>
      <c r="N1091" s="31" t="str">
        <f t="shared" si="1"/>
        <v/>
      </c>
      <c r="O1091" s="32" t="str">
        <f t="shared" si="2"/>
        <v/>
      </c>
      <c r="P1091" s="33" t="str">
        <f t="shared" si="3"/>
        <v/>
      </c>
      <c r="Q1091" s="34" t="str">
        <f t="shared" si="4"/>
        <v/>
      </c>
      <c r="R1091" s="39"/>
    </row>
    <row r="1092">
      <c r="A1092" s="40"/>
      <c r="B1092" s="13"/>
      <c r="C1092" s="13"/>
      <c r="D1092" s="13"/>
      <c r="E1092" s="23"/>
      <c r="F1092" s="40"/>
      <c r="G1092" s="46"/>
      <c r="H1092" s="11"/>
      <c r="I1092" s="16"/>
      <c r="J1092" s="16"/>
      <c r="K1092" s="15"/>
      <c r="L1092" s="46"/>
      <c r="M1092" s="18" t="str">
        <f>IFERROR(__xludf.DUMMYFUNCTION("IF(J1092="""","""",IF(A1092=""SELL"",(I1092-J1092-K1092/100)*H1092*100, IF(A1092=""BUY"",(J1092-I1092-K1092/100)*H1092*100, IF(regexmatch(A1092,""Ass""),(J1092-I1092-K1092/100)*H1092*100, IF(A1092=""SDI"",((J1092-I1092)*H1092)-(K1092), IF(A1092="""","""")"&amp;")))))"),"")</f>
        <v/>
      </c>
      <c r="N1092" s="19" t="str">
        <f t="shared" si="1"/>
        <v/>
      </c>
      <c r="O1092" s="20" t="str">
        <f t="shared" si="2"/>
        <v/>
      </c>
      <c r="P1092" s="21" t="str">
        <f t="shared" si="3"/>
        <v/>
      </c>
      <c r="Q1092" s="22" t="str">
        <f t="shared" si="4"/>
        <v/>
      </c>
      <c r="R1092" s="23"/>
    </row>
    <row r="1093">
      <c r="A1093" s="44"/>
      <c r="B1093" s="43"/>
      <c r="C1093" s="43"/>
      <c r="D1093" s="43"/>
      <c r="E1093" s="39"/>
      <c r="F1093" s="44"/>
      <c r="G1093" s="47"/>
      <c r="H1093" s="24"/>
      <c r="I1093" s="28"/>
      <c r="J1093" s="28"/>
      <c r="K1093" s="27"/>
      <c r="L1093" s="47"/>
      <c r="M1093" s="30" t="str">
        <f>IFERROR(__xludf.DUMMYFUNCTION("IF(J1093="""","""",IF(A1093=""SELL"",(I1093-J1093-K1093/100)*H1093*100, IF(A1093=""BUY"",(J1093-I1093-K1093/100)*H1093*100, IF(regexmatch(A1093,""Ass""),(J1093-I1093-K1093/100)*H1093*100, IF(A1093=""SDI"",((J1093-I1093)*H1093)-(K1093), IF(A1093="""","""")"&amp;")))))"),"")</f>
        <v/>
      </c>
      <c r="N1093" s="31" t="str">
        <f t="shared" si="1"/>
        <v/>
      </c>
      <c r="O1093" s="32" t="str">
        <f t="shared" si="2"/>
        <v/>
      </c>
      <c r="P1093" s="33" t="str">
        <f t="shared" si="3"/>
        <v/>
      </c>
      <c r="Q1093" s="34" t="str">
        <f t="shared" si="4"/>
        <v/>
      </c>
      <c r="R1093" s="39"/>
    </row>
    <row r="1094">
      <c r="A1094" s="40"/>
      <c r="B1094" s="13"/>
      <c r="C1094" s="13"/>
      <c r="D1094" s="13"/>
      <c r="E1094" s="23"/>
      <c r="F1094" s="40"/>
      <c r="G1094" s="46"/>
      <c r="H1094" s="11"/>
      <c r="I1094" s="16"/>
      <c r="J1094" s="16"/>
      <c r="K1094" s="15"/>
      <c r="L1094" s="46"/>
      <c r="M1094" s="18" t="str">
        <f>IFERROR(__xludf.DUMMYFUNCTION("IF(J1094="""","""",IF(A1094=""SELL"",(I1094-J1094-K1094/100)*H1094*100, IF(A1094=""BUY"",(J1094-I1094-K1094/100)*H1094*100, IF(regexmatch(A1094,""Ass""),(J1094-I1094-K1094/100)*H1094*100, IF(A1094=""SDI"",((J1094-I1094)*H1094)-(K1094), IF(A1094="""","""")"&amp;")))))"),"")</f>
        <v/>
      </c>
      <c r="N1094" s="19" t="str">
        <f t="shared" si="1"/>
        <v/>
      </c>
      <c r="O1094" s="20" t="str">
        <f t="shared" si="2"/>
        <v/>
      </c>
      <c r="P1094" s="21" t="str">
        <f t="shared" si="3"/>
        <v/>
      </c>
      <c r="Q1094" s="22" t="str">
        <f t="shared" si="4"/>
        <v/>
      </c>
      <c r="R1094" s="23"/>
    </row>
    <row r="1095">
      <c r="A1095" s="44"/>
      <c r="B1095" s="43"/>
      <c r="C1095" s="43"/>
      <c r="D1095" s="43"/>
      <c r="E1095" s="39"/>
      <c r="F1095" s="44"/>
      <c r="G1095" s="47"/>
      <c r="H1095" s="24"/>
      <c r="I1095" s="28"/>
      <c r="J1095" s="28"/>
      <c r="K1095" s="27"/>
      <c r="L1095" s="47"/>
      <c r="M1095" s="30" t="str">
        <f>IFERROR(__xludf.DUMMYFUNCTION("IF(J1095="""","""",IF(A1095=""SELL"",(I1095-J1095-K1095/100)*H1095*100, IF(A1095=""BUY"",(J1095-I1095-K1095/100)*H1095*100, IF(regexmatch(A1095,""Ass""),(J1095-I1095-K1095/100)*H1095*100, IF(A1095=""SDI"",((J1095-I1095)*H1095)-(K1095), IF(A1095="""","""")"&amp;")))))"),"")</f>
        <v/>
      </c>
      <c r="N1095" s="31" t="str">
        <f t="shared" si="1"/>
        <v/>
      </c>
      <c r="O1095" s="32" t="str">
        <f t="shared" si="2"/>
        <v/>
      </c>
      <c r="P1095" s="33" t="str">
        <f t="shared" si="3"/>
        <v/>
      </c>
      <c r="Q1095" s="34" t="str">
        <f t="shared" si="4"/>
        <v/>
      </c>
      <c r="R1095" s="39"/>
    </row>
    <row r="1096">
      <c r="A1096" s="40"/>
      <c r="B1096" s="13"/>
      <c r="C1096" s="13"/>
      <c r="D1096" s="13"/>
      <c r="E1096" s="23"/>
      <c r="F1096" s="40"/>
      <c r="G1096" s="46"/>
      <c r="H1096" s="11"/>
      <c r="I1096" s="16"/>
      <c r="J1096" s="16"/>
      <c r="K1096" s="15"/>
      <c r="L1096" s="46"/>
      <c r="M1096" s="18" t="str">
        <f>IFERROR(__xludf.DUMMYFUNCTION("IF(J1096="""","""",IF(A1096=""SELL"",(I1096-J1096-K1096/100)*H1096*100, IF(A1096=""BUY"",(J1096-I1096-K1096/100)*H1096*100, IF(regexmatch(A1096,""Ass""),(J1096-I1096-K1096/100)*H1096*100, IF(A1096=""SDI"",((J1096-I1096)*H1096)-(K1096), IF(A1096="""","""")"&amp;")))))"),"")</f>
        <v/>
      </c>
      <c r="N1096" s="19" t="str">
        <f t="shared" si="1"/>
        <v/>
      </c>
      <c r="O1096" s="20" t="str">
        <f t="shared" si="2"/>
        <v/>
      </c>
      <c r="P1096" s="21" t="str">
        <f t="shared" si="3"/>
        <v/>
      </c>
      <c r="Q1096" s="22" t="str">
        <f t="shared" si="4"/>
        <v/>
      </c>
      <c r="R1096" s="23"/>
    </row>
    <row r="1097">
      <c r="A1097" s="44"/>
      <c r="B1097" s="43"/>
      <c r="C1097" s="43"/>
      <c r="D1097" s="43"/>
      <c r="E1097" s="39"/>
      <c r="F1097" s="44"/>
      <c r="G1097" s="47"/>
      <c r="H1097" s="24"/>
      <c r="I1097" s="28"/>
      <c r="J1097" s="28"/>
      <c r="K1097" s="27"/>
      <c r="L1097" s="47"/>
      <c r="M1097" s="30" t="str">
        <f>IFERROR(__xludf.DUMMYFUNCTION("IF(J1097="""","""",IF(A1097=""SELL"",(I1097-J1097-K1097/100)*H1097*100, IF(A1097=""BUY"",(J1097-I1097-K1097/100)*H1097*100, IF(regexmatch(A1097,""Ass""),(J1097-I1097-K1097/100)*H1097*100, IF(A1097=""SDI"",((J1097-I1097)*H1097)-(K1097), IF(A1097="""","""")"&amp;")))))"),"")</f>
        <v/>
      </c>
      <c r="N1097" s="31" t="str">
        <f t="shared" si="1"/>
        <v/>
      </c>
      <c r="O1097" s="32" t="str">
        <f t="shared" si="2"/>
        <v/>
      </c>
      <c r="P1097" s="33" t="str">
        <f t="shared" si="3"/>
        <v/>
      </c>
      <c r="Q1097" s="34" t="str">
        <f t="shared" si="4"/>
        <v/>
      </c>
      <c r="R1097" s="39"/>
    </row>
    <row r="1098">
      <c r="A1098" s="40"/>
      <c r="B1098" s="13"/>
      <c r="C1098" s="13"/>
      <c r="D1098" s="13"/>
      <c r="E1098" s="23"/>
      <c r="F1098" s="40"/>
      <c r="G1098" s="46"/>
      <c r="H1098" s="11"/>
      <c r="I1098" s="16"/>
      <c r="J1098" s="16"/>
      <c r="K1098" s="15"/>
      <c r="L1098" s="46"/>
      <c r="M1098" s="18" t="str">
        <f>IFERROR(__xludf.DUMMYFUNCTION("IF(J1098="""","""",IF(A1098=""SELL"",(I1098-J1098-K1098/100)*H1098*100, IF(A1098=""BUY"",(J1098-I1098-K1098/100)*H1098*100, IF(regexmatch(A1098,""Ass""),(J1098-I1098-K1098/100)*H1098*100, IF(A1098=""SDI"",((J1098-I1098)*H1098)-(K1098), IF(A1098="""","""")"&amp;")))))"),"")</f>
        <v/>
      </c>
      <c r="N1098" s="19" t="str">
        <f t="shared" si="1"/>
        <v/>
      </c>
      <c r="O1098" s="20" t="str">
        <f t="shared" si="2"/>
        <v/>
      </c>
      <c r="P1098" s="21" t="str">
        <f t="shared" si="3"/>
        <v/>
      </c>
      <c r="Q1098" s="22" t="str">
        <f t="shared" si="4"/>
        <v/>
      </c>
      <c r="R1098" s="23"/>
    </row>
    <row r="1099">
      <c r="A1099" s="44"/>
      <c r="B1099" s="43"/>
      <c r="C1099" s="43"/>
      <c r="D1099" s="43"/>
      <c r="E1099" s="39"/>
      <c r="F1099" s="44"/>
      <c r="G1099" s="47"/>
      <c r="H1099" s="24"/>
      <c r="I1099" s="28"/>
      <c r="J1099" s="28"/>
      <c r="K1099" s="27"/>
      <c r="L1099" s="47"/>
      <c r="M1099" s="30" t="str">
        <f>IFERROR(__xludf.DUMMYFUNCTION("IF(J1099="""","""",IF(A1099=""SELL"",(I1099-J1099-K1099/100)*H1099*100, IF(A1099=""BUY"",(J1099-I1099-K1099/100)*H1099*100, IF(regexmatch(A1099,""Ass""),(J1099-I1099-K1099/100)*H1099*100, IF(A1099=""SDI"",((J1099-I1099)*H1099)-(K1099), IF(A1099="""","""")"&amp;")))))"),"")</f>
        <v/>
      </c>
      <c r="N1099" s="31" t="str">
        <f t="shared" si="1"/>
        <v/>
      </c>
      <c r="O1099" s="32" t="str">
        <f t="shared" si="2"/>
        <v/>
      </c>
      <c r="P1099" s="33" t="str">
        <f t="shared" si="3"/>
        <v/>
      </c>
      <c r="Q1099" s="34" t="str">
        <f t="shared" si="4"/>
        <v/>
      </c>
      <c r="R1099" s="39"/>
    </row>
    <row r="1100">
      <c r="A1100" s="40"/>
      <c r="B1100" s="13"/>
      <c r="C1100" s="13"/>
      <c r="D1100" s="13"/>
      <c r="E1100" s="23"/>
      <c r="F1100" s="40"/>
      <c r="G1100" s="46"/>
      <c r="H1100" s="11"/>
      <c r="I1100" s="16"/>
      <c r="J1100" s="16"/>
      <c r="K1100" s="15"/>
      <c r="L1100" s="46"/>
      <c r="M1100" s="18" t="str">
        <f>IFERROR(__xludf.DUMMYFUNCTION("IF(J1100="""","""",IF(A1100=""SELL"",(I1100-J1100-K1100/100)*H1100*100, IF(A1100=""BUY"",(J1100-I1100-K1100/100)*H1100*100, IF(regexmatch(A1100,""Ass""),(J1100-I1100-K1100/100)*H1100*100, IF(A1100=""SDI"",((J1100-I1100)*H1100)-(K1100), IF(A1100="""","""")"&amp;")))))"),"")</f>
        <v/>
      </c>
      <c r="N1100" s="19" t="str">
        <f t="shared" si="1"/>
        <v/>
      </c>
      <c r="O1100" s="20" t="str">
        <f t="shared" si="2"/>
        <v/>
      </c>
      <c r="P1100" s="21" t="str">
        <f t="shared" si="3"/>
        <v/>
      </c>
      <c r="Q1100" s="22" t="str">
        <f t="shared" si="4"/>
        <v/>
      </c>
      <c r="R1100" s="23"/>
    </row>
    <row r="1101">
      <c r="A1101" s="44"/>
      <c r="B1101" s="43"/>
      <c r="C1101" s="43"/>
      <c r="D1101" s="43"/>
      <c r="E1101" s="39"/>
      <c r="F1101" s="44"/>
      <c r="G1101" s="47"/>
      <c r="H1101" s="24"/>
      <c r="I1101" s="28"/>
      <c r="J1101" s="28"/>
      <c r="K1101" s="27"/>
      <c r="L1101" s="47"/>
      <c r="M1101" s="30" t="str">
        <f>IFERROR(__xludf.DUMMYFUNCTION("IF(J1101="""","""",IF(A1101=""SELL"",(I1101-J1101-K1101/100)*H1101*100, IF(A1101=""BUY"",(J1101-I1101-K1101/100)*H1101*100, IF(regexmatch(A1101,""Ass""),(J1101-I1101-K1101/100)*H1101*100, IF(A1101=""SDI"",((J1101-I1101)*H1101)-(K1101), IF(A1101="""","""")"&amp;")))))"),"")</f>
        <v/>
      </c>
      <c r="N1101" s="31" t="str">
        <f t="shared" si="1"/>
        <v/>
      </c>
      <c r="O1101" s="32" t="str">
        <f t="shared" si="2"/>
        <v/>
      </c>
      <c r="P1101" s="33" t="str">
        <f t="shared" si="3"/>
        <v/>
      </c>
      <c r="Q1101" s="34" t="str">
        <f t="shared" si="4"/>
        <v/>
      </c>
      <c r="R1101" s="39"/>
    </row>
    <row r="1102">
      <c r="A1102" s="40"/>
      <c r="B1102" s="13"/>
      <c r="C1102" s="13"/>
      <c r="D1102" s="13"/>
      <c r="E1102" s="23"/>
      <c r="F1102" s="40"/>
      <c r="G1102" s="46"/>
      <c r="H1102" s="11"/>
      <c r="I1102" s="16"/>
      <c r="J1102" s="16"/>
      <c r="K1102" s="15"/>
      <c r="L1102" s="46"/>
      <c r="M1102" s="18" t="str">
        <f>IFERROR(__xludf.DUMMYFUNCTION("IF(J1102="""","""",IF(A1102=""SELL"",(I1102-J1102-K1102/100)*H1102*100, IF(A1102=""BUY"",(J1102-I1102-K1102/100)*H1102*100, IF(regexmatch(A1102,""Ass""),(J1102-I1102-K1102/100)*H1102*100, IF(A1102=""SDI"",((J1102-I1102)*H1102)-(K1102), IF(A1102="""","""")"&amp;")))))"),"")</f>
        <v/>
      </c>
      <c r="N1102" s="19" t="str">
        <f t="shared" si="1"/>
        <v/>
      </c>
      <c r="O1102" s="20" t="str">
        <f t="shared" si="2"/>
        <v/>
      </c>
      <c r="P1102" s="21" t="str">
        <f t="shared" si="3"/>
        <v/>
      </c>
      <c r="Q1102" s="22" t="str">
        <f t="shared" si="4"/>
        <v/>
      </c>
      <c r="R1102" s="23"/>
    </row>
    <row r="1103">
      <c r="A1103" s="44"/>
      <c r="B1103" s="43"/>
      <c r="C1103" s="43"/>
      <c r="D1103" s="43"/>
      <c r="E1103" s="39"/>
      <c r="F1103" s="44"/>
      <c r="G1103" s="47"/>
      <c r="H1103" s="24"/>
      <c r="I1103" s="28"/>
      <c r="J1103" s="28"/>
      <c r="K1103" s="27"/>
      <c r="L1103" s="47"/>
      <c r="M1103" s="30" t="str">
        <f>IFERROR(__xludf.DUMMYFUNCTION("IF(J1103="""","""",IF(A1103=""SELL"",(I1103-J1103-K1103/100)*H1103*100, IF(A1103=""BUY"",(J1103-I1103-K1103/100)*H1103*100, IF(regexmatch(A1103,""Ass""),(J1103-I1103-K1103/100)*H1103*100, IF(A1103=""SDI"",((J1103-I1103)*H1103)-(K1103), IF(A1103="""","""")"&amp;")))))"),"")</f>
        <v/>
      </c>
      <c r="N1103" s="31" t="str">
        <f t="shared" si="1"/>
        <v/>
      </c>
      <c r="O1103" s="32" t="str">
        <f t="shared" si="2"/>
        <v/>
      </c>
      <c r="P1103" s="33" t="str">
        <f t="shared" si="3"/>
        <v/>
      </c>
      <c r="Q1103" s="34" t="str">
        <f t="shared" si="4"/>
        <v/>
      </c>
      <c r="R1103" s="39"/>
    </row>
    <row r="1104">
      <c r="A1104" s="40"/>
      <c r="B1104" s="13"/>
      <c r="C1104" s="13"/>
      <c r="D1104" s="13"/>
      <c r="E1104" s="23"/>
      <c r="F1104" s="40"/>
      <c r="G1104" s="46"/>
      <c r="H1104" s="11"/>
      <c r="I1104" s="16"/>
      <c r="J1104" s="16"/>
      <c r="K1104" s="15"/>
      <c r="L1104" s="46"/>
      <c r="M1104" s="18" t="str">
        <f>IFERROR(__xludf.DUMMYFUNCTION("IF(J1104="""","""",IF(A1104=""SELL"",(I1104-J1104-K1104/100)*H1104*100, IF(A1104=""BUY"",(J1104-I1104-K1104/100)*H1104*100, IF(regexmatch(A1104,""Ass""),(J1104-I1104-K1104/100)*H1104*100, IF(A1104=""SDI"",((J1104-I1104)*H1104)-(K1104), IF(A1104="""","""")"&amp;")))))"),"")</f>
        <v/>
      </c>
      <c r="N1104" s="19" t="str">
        <f t="shared" si="1"/>
        <v/>
      </c>
      <c r="O1104" s="20" t="str">
        <f t="shared" si="2"/>
        <v/>
      </c>
      <c r="P1104" s="21" t="str">
        <f t="shared" si="3"/>
        <v/>
      </c>
      <c r="Q1104" s="22" t="str">
        <f t="shared" si="4"/>
        <v/>
      </c>
      <c r="R1104" s="23"/>
    </row>
    <row r="1105">
      <c r="A1105" s="44"/>
      <c r="B1105" s="43"/>
      <c r="C1105" s="43"/>
      <c r="D1105" s="43"/>
      <c r="E1105" s="39"/>
      <c r="F1105" s="44"/>
      <c r="G1105" s="47"/>
      <c r="H1105" s="24"/>
      <c r="I1105" s="28"/>
      <c r="J1105" s="28"/>
      <c r="K1105" s="27"/>
      <c r="L1105" s="47"/>
      <c r="M1105" s="30" t="str">
        <f>IFERROR(__xludf.DUMMYFUNCTION("IF(J1105="""","""",IF(A1105=""SELL"",(I1105-J1105-K1105/100)*H1105*100, IF(A1105=""BUY"",(J1105-I1105-K1105/100)*H1105*100, IF(regexmatch(A1105,""Ass""),(J1105-I1105-K1105/100)*H1105*100, IF(A1105=""SDI"",((J1105-I1105)*H1105)-(K1105), IF(A1105="""","""")"&amp;")))))"),"")</f>
        <v/>
      </c>
      <c r="N1105" s="31" t="str">
        <f t="shared" si="1"/>
        <v/>
      </c>
      <c r="O1105" s="32" t="str">
        <f t="shared" si="2"/>
        <v/>
      </c>
      <c r="P1105" s="33" t="str">
        <f t="shared" si="3"/>
        <v/>
      </c>
      <c r="Q1105" s="34" t="str">
        <f t="shared" si="4"/>
        <v/>
      </c>
      <c r="R1105" s="39"/>
    </row>
    <row r="1106">
      <c r="A1106" s="40"/>
      <c r="B1106" s="13"/>
      <c r="C1106" s="13"/>
      <c r="D1106" s="13"/>
      <c r="E1106" s="23"/>
      <c r="F1106" s="40"/>
      <c r="G1106" s="46"/>
      <c r="H1106" s="11"/>
      <c r="I1106" s="16"/>
      <c r="J1106" s="16"/>
      <c r="K1106" s="15"/>
      <c r="L1106" s="46"/>
      <c r="M1106" s="18" t="str">
        <f>IFERROR(__xludf.DUMMYFUNCTION("IF(J1106="""","""",IF(A1106=""SELL"",(I1106-J1106-K1106/100)*H1106*100, IF(A1106=""BUY"",(J1106-I1106-K1106/100)*H1106*100, IF(regexmatch(A1106,""Ass""),(J1106-I1106-K1106/100)*H1106*100, IF(A1106=""SDI"",((J1106-I1106)*H1106)-(K1106), IF(A1106="""","""")"&amp;")))))"),"")</f>
        <v/>
      </c>
      <c r="N1106" s="19" t="str">
        <f t="shared" si="1"/>
        <v/>
      </c>
      <c r="O1106" s="20" t="str">
        <f t="shared" si="2"/>
        <v/>
      </c>
      <c r="P1106" s="21" t="str">
        <f t="shared" si="3"/>
        <v/>
      </c>
      <c r="Q1106" s="22" t="str">
        <f t="shared" si="4"/>
        <v/>
      </c>
      <c r="R1106" s="23"/>
    </row>
    <row r="1107">
      <c r="A1107" s="44"/>
      <c r="B1107" s="43"/>
      <c r="C1107" s="43"/>
      <c r="D1107" s="43"/>
      <c r="E1107" s="39"/>
      <c r="F1107" s="44"/>
      <c r="G1107" s="47"/>
      <c r="H1107" s="24"/>
      <c r="I1107" s="28"/>
      <c r="J1107" s="28"/>
      <c r="K1107" s="27"/>
      <c r="L1107" s="47"/>
      <c r="M1107" s="30" t="str">
        <f>IFERROR(__xludf.DUMMYFUNCTION("IF(J1107="""","""",IF(A1107=""SELL"",(I1107-J1107-K1107/100)*H1107*100, IF(A1107=""BUY"",(J1107-I1107-K1107/100)*H1107*100, IF(regexmatch(A1107,""Ass""),(J1107-I1107-K1107/100)*H1107*100, IF(A1107=""SDI"",((J1107-I1107)*H1107)-(K1107), IF(A1107="""","""")"&amp;")))))"),"")</f>
        <v/>
      </c>
      <c r="N1107" s="31" t="str">
        <f t="shared" si="1"/>
        <v/>
      </c>
      <c r="O1107" s="32" t="str">
        <f t="shared" si="2"/>
        <v/>
      </c>
      <c r="P1107" s="33" t="str">
        <f t="shared" si="3"/>
        <v/>
      </c>
      <c r="Q1107" s="34" t="str">
        <f t="shared" si="4"/>
        <v/>
      </c>
      <c r="R1107" s="39"/>
    </row>
    <row r="1108">
      <c r="A1108" s="40"/>
      <c r="B1108" s="13"/>
      <c r="C1108" s="13"/>
      <c r="D1108" s="13"/>
      <c r="E1108" s="23"/>
      <c r="F1108" s="40"/>
      <c r="G1108" s="46"/>
      <c r="H1108" s="11"/>
      <c r="I1108" s="16"/>
      <c r="J1108" s="16"/>
      <c r="K1108" s="15"/>
      <c r="L1108" s="46"/>
      <c r="M1108" s="18" t="str">
        <f>IFERROR(__xludf.DUMMYFUNCTION("IF(J1108="""","""",IF(A1108=""SELL"",(I1108-J1108-K1108/100)*H1108*100, IF(A1108=""BUY"",(J1108-I1108-K1108/100)*H1108*100, IF(regexmatch(A1108,""Ass""),(J1108-I1108-K1108/100)*H1108*100, IF(A1108=""SDI"",((J1108-I1108)*H1108)-(K1108), IF(A1108="""","""")"&amp;")))))"),"")</f>
        <v/>
      </c>
      <c r="N1108" s="19" t="str">
        <f t="shared" si="1"/>
        <v/>
      </c>
      <c r="O1108" s="20" t="str">
        <f t="shared" si="2"/>
        <v/>
      </c>
      <c r="P1108" s="21" t="str">
        <f t="shared" si="3"/>
        <v/>
      </c>
      <c r="Q1108" s="22" t="str">
        <f t="shared" si="4"/>
        <v/>
      </c>
      <c r="R1108" s="23"/>
    </row>
    <row r="1109">
      <c r="A1109" s="44"/>
      <c r="B1109" s="43"/>
      <c r="C1109" s="43"/>
      <c r="D1109" s="43"/>
      <c r="E1109" s="39"/>
      <c r="F1109" s="44"/>
      <c r="G1109" s="47"/>
      <c r="H1109" s="24"/>
      <c r="I1109" s="28"/>
      <c r="J1109" s="28"/>
      <c r="K1109" s="27"/>
      <c r="L1109" s="47"/>
      <c r="M1109" s="30" t="str">
        <f>IFERROR(__xludf.DUMMYFUNCTION("IF(J1109="""","""",IF(A1109=""SELL"",(I1109-J1109-K1109/100)*H1109*100, IF(A1109=""BUY"",(J1109-I1109-K1109/100)*H1109*100, IF(regexmatch(A1109,""Ass""),(J1109-I1109-K1109/100)*H1109*100, IF(A1109=""SDI"",((J1109-I1109)*H1109)-(K1109), IF(A1109="""","""")"&amp;")))))"),"")</f>
        <v/>
      </c>
      <c r="N1109" s="31" t="str">
        <f t="shared" si="1"/>
        <v/>
      </c>
      <c r="O1109" s="32" t="str">
        <f t="shared" si="2"/>
        <v/>
      </c>
      <c r="P1109" s="33" t="str">
        <f t="shared" si="3"/>
        <v/>
      </c>
      <c r="Q1109" s="34" t="str">
        <f t="shared" si="4"/>
        <v/>
      </c>
      <c r="R1109" s="39"/>
    </row>
    <row r="1110">
      <c r="A1110" s="40"/>
      <c r="B1110" s="13"/>
      <c r="C1110" s="13"/>
      <c r="D1110" s="13"/>
      <c r="E1110" s="23"/>
      <c r="F1110" s="40"/>
      <c r="G1110" s="46"/>
      <c r="H1110" s="11"/>
      <c r="I1110" s="16"/>
      <c r="J1110" s="16"/>
      <c r="K1110" s="15"/>
      <c r="L1110" s="46"/>
      <c r="M1110" s="18" t="str">
        <f>IFERROR(__xludf.DUMMYFUNCTION("IF(J1110="""","""",IF(A1110=""SELL"",(I1110-J1110-K1110/100)*H1110*100, IF(A1110=""BUY"",(J1110-I1110-K1110/100)*H1110*100, IF(regexmatch(A1110,""Ass""),(J1110-I1110-K1110/100)*H1110*100, IF(A1110=""SDI"",((J1110-I1110)*H1110)-(K1110), IF(A1110="""","""")"&amp;")))))"),"")</f>
        <v/>
      </c>
      <c r="N1110" s="19" t="str">
        <f t="shared" si="1"/>
        <v/>
      </c>
      <c r="O1110" s="20" t="str">
        <f t="shared" si="2"/>
        <v/>
      </c>
      <c r="P1110" s="21" t="str">
        <f t="shared" si="3"/>
        <v/>
      </c>
      <c r="Q1110" s="22" t="str">
        <f t="shared" si="4"/>
        <v/>
      </c>
      <c r="R1110" s="23"/>
    </row>
    <row r="1111">
      <c r="A1111" s="44"/>
      <c r="B1111" s="43"/>
      <c r="C1111" s="43"/>
      <c r="D1111" s="43"/>
      <c r="E1111" s="39"/>
      <c r="F1111" s="44"/>
      <c r="G1111" s="47"/>
      <c r="H1111" s="24"/>
      <c r="I1111" s="28"/>
      <c r="J1111" s="28"/>
      <c r="K1111" s="27"/>
      <c r="L1111" s="47"/>
      <c r="M1111" s="30" t="str">
        <f>IFERROR(__xludf.DUMMYFUNCTION("IF(J1111="""","""",IF(A1111=""SELL"",(I1111-J1111-K1111/100)*H1111*100, IF(A1111=""BUY"",(J1111-I1111-K1111/100)*H1111*100, IF(regexmatch(A1111,""Ass""),(J1111-I1111-K1111/100)*H1111*100, IF(A1111=""SDI"",((J1111-I1111)*H1111)-(K1111), IF(A1111="""","""")"&amp;")))))"),"")</f>
        <v/>
      </c>
      <c r="N1111" s="31" t="str">
        <f t="shared" si="1"/>
        <v/>
      </c>
      <c r="O1111" s="32" t="str">
        <f t="shared" si="2"/>
        <v/>
      </c>
      <c r="P1111" s="33" t="str">
        <f t="shared" si="3"/>
        <v/>
      </c>
      <c r="Q1111" s="34" t="str">
        <f t="shared" si="4"/>
        <v/>
      </c>
      <c r="R1111" s="39"/>
    </row>
    <row r="1112">
      <c r="A1112" s="40"/>
      <c r="B1112" s="13"/>
      <c r="C1112" s="13"/>
      <c r="D1112" s="13"/>
      <c r="E1112" s="23"/>
      <c r="F1112" s="40"/>
      <c r="G1112" s="46"/>
      <c r="H1112" s="11"/>
      <c r="I1112" s="16"/>
      <c r="J1112" s="16"/>
      <c r="K1112" s="15"/>
      <c r="L1112" s="46"/>
      <c r="M1112" s="18" t="str">
        <f>IFERROR(__xludf.DUMMYFUNCTION("IF(J1112="""","""",IF(A1112=""SELL"",(I1112-J1112-K1112/100)*H1112*100, IF(A1112=""BUY"",(J1112-I1112-K1112/100)*H1112*100, IF(regexmatch(A1112,""Ass""),(J1112-I1112-K1112/100)*H1112*100, IF(A1112=""SDI"",((J1112-I1112)*H1112)-(K1112), IF(A1112="""","""")"&amp;")))))"),"")</f>
        <v/>
      </c>
      <c r="N1112" s="19" t="str">
        <f t="shared" si="1"/>
        <v/>
      </c>
      <c r="O1112" s="20" t="str">
        <f t="shared" si="2"/>
        <v/>
      </c>
      <c r="P1112" s="21" t="str">
        <f t="shared" si="3"/>
        <v/>
      </c>
      <c r="Q1112" s="22" t="str">
        <f t="shared" si="4"/>
        <v/>
      </c>
      <c r="R1112" s="23"/>
    </row>
    <row r="1113">
      <c r="A1113" s="44"/>
      <c r="B1113" s="43"/>
      <c r="C1113" s="43"/>
      <c r="D1113" s="43"/>
      <c r="E1113" s="39"/>
      <c r="F1113" s="44"/>
      <c r="G1113" s="47"/>
      <c r="H1113" s="24"/>
      <c r="I1113" s="28"/>
      <c r="J1113" s="28"/>
      <c r="K1113" s="27"/>
      <c r="L1113" s="47"/>
      <c r="M1113" s="30" t="str">
        <f>IFERROR(__xludf.DUMMYFUNCTION("IF(J1113="""","""",IF(A1113=""SELL"",(I1113-J1113-K1113/100)*H1113*100, IF(A1113=""BUY"",(J1113-I1113-K1113/100)*H1113*100, IF(regexmatch(A1113,""Ass""),(J1113-I1113-K1113/100)*H1113*100, IF(A1113=""SDI"",((J1113-I1113)*H1113)-(K1113), IF(A1113="""","""")"&amp;")))))"),"")</f>
        <v/>
      </c>
      <c r="N1113" s="31" t="str">
        <f t="shared" si="1"/>
        <v/>
      </c>
      <c r="O1113" s="32" t="str">
        <f t="shared" si="2"/>
        <v/>
      </c>
      <c r="P1113" s="33" t="str">
        <f t="shared" si="3"/>
        <v/>
      </c>
      <c r="Q1113" s="34" t="str">
        <f t="shared" si="4"/>
        <v/>
      </c>
      <c r="R1113" s="39"/>
    </row>
    <row r="1114">
      <c r="A1114" s="40"/>
      <c r="B1114" s="13"/>
      <c r="C1114" s="13"/>
      <c r="D1114" s="13"/>
      <c r="E1114" s="23"/>
      <c r="F1114" s="40"/>
      <c r="G1114" s="46"/>
      <c r="H1114" s="11"/>
      <c r="I1114" s="16"/>
      <c r="J1114" s="16"/>
      <c r="K1114" s="15"/>
      <c r="L1114" s="46"/>
      <c r="M1114" s="18" t="str">
        <f>IFERROR(__xludf.DUMMYFUNCTION("IF(J1114="""","""",IF(A1114=""SELL"",(I1114-J1114-K1114/100)*H1114*100, IF(A1114=""BUY"",(J1114-I1114-K1114/100)*H1114*100, IF(regexmatch(A1114,""Ass""),(J1114-I1114-K1114/100)*H1114*100, IF(A1114=""SDI"",((J1114-I1114)*H1114)-(K1114), IF(A1114="""","""")"&amp;")))))"),"")</f>
        <v/>
      </c>
      <c r="N1114" s="19" t="str">
        <f t="shared" si="1"/>
        <v/>
      </c>
      <c r="O1114" s="20" t="str">
        <f t="shared" si="2"/>
        <v/>
      </c>
      <c r="P1114" s="21" t="str">
        <f t="shared" si="3"/>
        <v/>
      </c>
      <c r="Q1114" s="22" t="str">
        <f t="shared" si="4"/>
        <v/>
      </c>
      <c r="R1114" s="23"/>
    </row>
    <row r="1115">
      <c r="A1115" s="44"/>
      <c r="B1115" s="43"/>
      <c r="C1115" s="43"/>
      <c r="D1115" s="43"/>
      <c r="E1115" s="39"/>
      <c r="F1115" s="44"/>
      <c r="G1115" s="47"/>
      <c r="H1115" s="24"/>
      <c r="I1115" s="28"/>
      <c r="J1115" s="28"/>
      <c r="K1115" s="27"/>
      <c r="L1115" s="47"/>
      <c r="M1115" s="30" t="str">
        <f>IFERROR(__xludf.DUMMYFUNCTION("IF(J1115="""","""",IF(A1115=""SELL"",(I1115-J1115-K1115/100)*H1115*100, IF(A1115=""BUY"",(J1115-I1115-K1115/100)*H1115*100, IF(regexmatch(A1115,""Ass""),(J1115-I1115-K1115/100)*H1115*100, IF(A1115=""SDI"",((J1115-I1115)*H1115)-(K1115), IF(A1115="""","""")"&amp;")))))"),"")</f>
        <v/>
      </c>
      <c r="N1115" s="31" t="str">
        <f t="shared" si="1"/>
        <v/>
      </c>
      <c r="O1115" s="32" t="str">
        <f t="shared" si="2"/>
        <v/>
      </c>
      <c r="P1115" s="33" t="str">
        <f t="shared" si="3"/>
        <v/>
      </c>
      <c r="Q1115" s="34" t="str">
        <f t="shared" si="4"/>
        <v/>
      </c>
      <c r="R1115" s="39"/>
    </row>
    <row r="1116">
      <c r="A1116" s="40"/>
      <c r="B1116" s="13"/>
      <c r="C1116" s="13"/>
      <c r="D1116" s="13"/>
      <c r="E1116" s="23"/>
      <c r="F1116" s="40"/>
      <c r="G1116" s="46"/>
      <c r="H1116" s="11"/>
      <c r="I1116" s="16"/>
      <c r="J1116" s="16"/>
      <c r="K1116" s="15"/>
      <c r="L1116" s="46"/>
      <c r="M1116" s="18" t="str">
        <f>IFERROR(__xludf.DUMMYFUNCTION("IF(J1116="""","""",IF(A1116=""SELL"",(I1116-J1116-K1116/100)*H1116*100, IF(A1116=""BUY"",(J1116-I1116-K1116/100)*H1116*100, IF(regexmatch(A1116,""Ass""),(J1116-I1116-K1116/100)*H1116*100, IF(A1116=""SDI"",((J1116-I1116)*H1116)-(K1116), IF(A1116="""","""")"&amp;")))))"),"")</f>
        <v/>
      </c>
      <c r="N1116" s="19" t="str">
        <f t="shared" si="1"/>
        <v/>
      </c>
      <c r="O1116" s="20" t="str">
        <f t="shared" si="2"/>
        <v/>
      </c>
      <c r="P1116" s="21" t="str">
        <f t="shared" si="3"/>
        <v/>
      </c>
      <c r="Q1116" s="22" t="str">
        <f t="shared" si="4"/>
        <v/>
      </c>
      <c r="R1116" s="23"/>
    </row>
    <row r="1117">
      <c r="A1117" s="44"/>
      <c r="B1117" s="43"/>
      <c r="C1117" s="43"/>
      <c r="D1117" s="43"/>
      <c r="E1117" s="39"/>
      <c r="F1117" s="44"/>
      <c r="G1117" s="47"/>
      <c r="H1117" s="24"/>
      <c r="I1117" s="28"/>
      <c r="J1117" s="28"/>
      <c r="K1117" s="27"/>
      <c r="L1117" s="47"/>
      <c r="M1117" s="30" t="str">
        <f>IFERROR(__xludf.DUMMYFUNCTION("IF(J1117="""","""",IF(A1117=""SELL"",(I1117-J1117-K1117/100)*H1117*100, IF(A1117=""BUY"",(J1117-I1117-K1117/100)*H1117*100, IF(regexmatch(A1117,""Ass""),(J1117-I1117-K1117/100)*H1117*100, IF(A1117=""SDI"",((J1117-I1117)*H1117)-(K1117), IF(A1117="""","""")"&amp;")))))"),"")</f>
        <v/>
      </c>
      <c r="N1117" s="31" t="str">
        <f t="shared" si="1"/>
        <v/>
      </c>
      <c r="O1117" s="32" t="str">
        <f t="shared" si="2"/>
        <v/>
      </c>
      <c r="P1117" s="33" t="str">
        <f t="shared" si="3"/>
        <v/>
      </c>
      <c r="Q1117" s="34" t="str">
        <f t="shared" si="4"/>
        <v/>
      </c>
      <c r="R1117" s="39"/>
    </row>
    <row r="1118">
      <c r="A1118" s="40"/>
      <c r="B1118" s="13"/>
      <c r="C1118" s="13"/>
      <c r="D1118" s="13"/>
      <c r="E1118" s="23"/>
      <c r="F1118" s="40"/>
      <c r="G1118" s="46"/>
      <c r="H1118" s="11"/>
      <c r="I1118" s="16"/>
      <c r="J1118" s="16"/>
      <c r="K1118" s="15"/>
      <c r="L1118" s="46"/>
      <c r="M1118" s="18" t="str">
        <f>IFERROR(__xludf.DUMMYFUNCTION("IF(J1118="""","""",IF(A1118=""SELL"",(I1118-J1118-K1118/100)*H1118*100, IF(A1118=""BUY"",(J1118-I1118-K1118/100)*H1118*100, IF(regexmatch(A1118,""Ass""),(J1118-I1118-K1118/100)*H1118*100, IF(A1118=""SDI"",((J1118-I1118)*H1118)-(K1118), IF(A1118="""","""")"&amp;")))))"),"")</f>
        <v/>
      </c>
      <c r="N1118" s="19" t="str">
        <f t="shared" si="1"/>
        <v/>
      </c>
      <c r="O1118" s="20" t="str">
        <f t="shared" si="2"/>
        <v/>
      </c>
      <c r="P1118" s="21" t="str">
        <f t="shared" si="3"/>
        <v/>
      </c>
      <c r="Q1118" s="22" t="str">
        <f t="shared" si="4"/>
        <v/>
      </c>
      <c r="R1118" s="23"/>
    </row>
    <row r="1119">
      <c r="A1119" s="44"/>
      <c r="B1119" s="43"/>
      <c r="C1119" s="43"/>
      <c r="D1119" s="43"/>
      <c r="E1119" s="39"/>
      <c r="F1119" s="44"/>
      <c r="G1119" s="47"/>
      <c r="H1119" s="24"/>
      <c r="I1119" s="28"/>
      <c r="J1119" s="28"/>
      <c r="K1119" s="27"/>
      <c r="L1119" s="47"/>
      <c r="M1119" s="30" t="str">
        <f>IFERROR(__xludf.DUMMYFUNCTION("IF(J1119="""","""",IF(A1119=""SELL"",(I1119-J1119-K1119/100)*H1119*100, IF(A1119=""BUY"",(J1119-I1119-K1119/100)*H1119*100, IF(regexmatch(A1119,""Ass""),(J1119-I1119-K1119/100)*H1119*100, IF(A1119=""SDI"",((J1119-I1119)*H1119)-(K1119), IF(A1119="""","""")"&amp;")))))"),"")</f>
        <v/>
      </c>
      <c r="N1119" s="31" t="str">
        <f t="shared" si="1"/>
        <v/>
      </c>
      <c r="O1119" s="32" t="str">
        <f t="shared" si="2"/>
        <v/>
      </c>
      <c r="P1119" s="33" t="str">
        <f t="shared" si="3"/>
        <v/>
      </c>
      <c r="Q1119" s="34" t="str">
        <f t="shared" si="4"/>
        <v/>
      </c>
      <c r="R1119" s="39"/>
    </row>
    <row r="1120">
      <c r="A1120" s="40"/>
      <c r="B1120" s="13"/>
      <c r="C1120" s="13"/>
      <c r="D1120" s="13"/>
      <c r="E1120" s="23"/>
      <c r="F1120" s="40"/>
      <c r="G1120" s="46"/>
      <c r="H1120" s="11"/>
      <c r="I1120" s="16"/>
      <c r="J1120" s="16"/>
      <c r="K1120" s="15"/>
      <c r="L1120" s="46"/>
      <c r="M1120" s="18" t="str">
        <f>IFERROR(__xludf.DUMMYFUNCTION("IF(J1120="""","""",IF(A1120=""SELL"",(I1120-J1120-K1120/100)*H1120*100, IF(A1120=""BUY"",(J1120-I1120-K1120/100)*H1120*100, IF(regexmatch(A1120,""Ass""),(J1120-I1120-K1120/100)*H1120*100, IF(A1120=""SDI"",((J1120-I1120)*H1120)-(K1120), IF(A1120="""","""")"&amp;")))))"),"")</f>
        <v/>
      </c>
      <c r="N1120" s="19" t="str">
        <f t="shared" si="1"/>
        <v/>
      </c>
      <c r="O1120" s="20" t="str">
        <f t="shared" si="2"/>
        <v/>
      </c>
      <c r="P1120" s="21" t="str">
        <f t="shared" si="3"/>
        <v/>
      </c>
      <c r="Q1120" s="22" t="str">
        <f t="shared" si="4"/>
        <v/>
      </c>
      <c r="R1120" s="23"/>
    </row>
    <row r="1121">
      <c r="A1121" s="44"/>
      <c r="B1121" s="43"/>
      <c r="C1121" s="43"/>
      <c r="D1121" s="43"/>
      <c r="E1121" s="39"/>
      <c r="F1121" s="44"/>
      <c r="G1121" s="47"/>
      <c r="H1121" s="24"/>
      <c r="I1121" s="28"/>
      <c r="J1121" s="28"/>
      <c r="K1121" s="27"/>
      <c r="L1121" s="47"/>
      <c r="M1121" s="30" t="str">
        <f>IFERROR(__xludf.DUMMYFUNCTION("IF(J1121="""","""",IF(A1121=""SELL"",(I1121-J1121-K1121/100)*H1121*100, IF(A1121=""BUY"",(J1121-I1121-K1121/100)*H1121*100, IF(regexmatch(A1121,""Ass""),(J1121-I1121-K1121/100)*H1121*100, IF(A1121=""SDI"",((J1121-I1121)*H1121)-(K1121), IF(A1121="""","""")"&amp;")))))"),"")</f>
        <v/>
      </c>
      <c r="N1121" s="31" t="str">
        <f t="shared" si="1"/>
        <v/>
      </c>
      <c r="O1121" s="32" t="str">
        <f t="shared" si="2"/>
        <v/>
      </c>
      <c r="P1121" s="33" t="str">
        <f t="shared" si="3"/>
        <v/>
      </c>
      <c r="Q1121" s="34" t="str">
        <f t="shared" si="4"/>
        <v/>
      </c>
      <c r="R1121" s="39"/>
    </row>
    <row r="1122">
      <c r="A1122" s="40"/>
      <c r="B1122" s="13"/>
      <c r="C1122" s="13"/>
      <c r="D1122" s="13"/>
      <c r="E1122" s="23"/>
      <c r="F1122" s="40"/>
      <c r="G1122" s="46"/>
      <c r="H1122" s="11"/>
      <c r="I1122" s="16"/>
      <c r="J1122" s="16"/>
      <c r="K1122" s="15"/>
      <c r="L1122" s="46"/>
      <c r="M1122" s="18" t="str">
        <f>IFERROR(__xludf.DUMMYFUNCTION("IF(J1122="""","""",IF(A1122=""SELL"",(I1122-J1122-K1122/100)*H1122*100, IF(A1122=""BUY"",(J1122-I1122-K1122/100)*H1122*100, IF(regexmatch(A1122,""Ass""),(J1122-I1122-K1122/100)*H1122*100, IF(A1122=""SDI"",((J1122-I1122)*H1122)-(K1122), IF(A1122="""","""")"&amp;")))))"),"")</f>
        <v/>
      </c>
      <c r="N1122" s="19" t="str">
        <f t="shared" si="1"/>
        <v/>
      </c>
      <c r="O1122" s="20" t="str">
        <f t="shared" si="2"/>
        <v/>
      </c>
      <c r="P1122" s="21" t="str">
        <f t="shared" si="3"/>
        <v/>
      </c>
      <c r="Q1122" s="22" t="str">
        <f t="shared" si="4"/>
        <v/>
      </c>
      <c r="R1122" s="23"/>
    </row>
    <row r="1123">
      <c r="A1123" s="44"/>
      <c r="B1123" s="43"/>
      <c r="C1123" s="43"/>
      <c r="D1123" s="43"/>
      <c r="E1123" s="39"/>
      <c r="F1123" s="44"/>
      <c r="G1123" s="47"/>
      <c r="H1123" s="24"/>
      <c r="I1123" s="28"/>
      <c r="J1123" s="28"/>
      <c r="K1123" s="27"/>
      <c r="L1123" s="47"/>
      <c r="M1123" s="30" t="str">
        <f>IFERROR(__xludf.DUMMYFUNCTION("IF(J1123="""","""",IF(A1123=""SELL"",(I1123-J1123-K1123/100)*H1123*100, IF(A1123=""BUY"",(J1123-I1123-K1123/100)*H1123*100, IF(regexmatch(A1123,""Ass""),(J1123-I1123-K1123/100)*H1123*100, IF(A1123=""SDI"",((J1123-I1123)*H1123)-(K1123), IF(A1123="""","""")"&amp;")))))"),"")</f>
        <v/>
      </c>
      <c r="N1123" s="31" t="str">
        <f t="shared" si="1"/>
        <v/>
      </c>
      <c r="O1123" s="32" t="str">
        <f t="shared" si="2"/>
        <v/>
      </c>
      <c r="P1123" s="33" t="str">
        <f t="shared" si="3"/>
        <v/>
      </c>
      <c r="Q1123" s="34" t="str">
        <f t="shared" si="4"/>
        <v/>
      </c>
      <c r="R1123" s="39"/>
    </row>
    <row r="1124">
      <c r="A1124" s="40"/>
      <c r="B1124" s="13"/>
      <c r="C1124" s="13"/>
      <c r="D1124" s="13"/>
      <c r="E1124" s="23"/>
      <c r="F1124" s="40"/>
      <c r="G1124" s="46"/>
      <c r="H1124" s="11"/>
      <c r="I1124" s="16"/>
      <c r="J1124" s="16"/>
      <c r="K1124" s="15"/>
      <c r="L1124" s="46"/>
      <c r="M1124" s="18" t="str">
        <f>IFERROR(__xludf.DUMMYFUNCTION("IF(J1124="""","""",IF(A1124=""SELL"",(I1124-J1124-K1124/100)*H1124*100, IF(A1124=""BUY"",(J1124-I1124-K1124/100)*H1124*100, IF(regexmatch(A1124,""Ass""),(J1124-I1124-K1124/100)*H1124*100, IF(A1124=""SDI"",((J1124-I1124)*H1124)-(K1124), IF(A1124="""","""")"&amp;")))))"),"")</f>
        <v/>
      </c>
      <c r="N1124" s="19" t="str">
        <f t="shared" si="1"/>
        <v/>
      </c>
      <c r="O1124" s="20" t="str">
        <f t="shared" si="2"/>
        <v/>
      </c>
      <c r="P1124" s="21" t="str">
        <f t="shared" si="3"/>
        <v/>
      </c>
      <c r="Q1124" s="22" t="str">
        <f t="shared" si="4"/>
        <v/>
      </c>
      <c r="R1124" s="23"/>
    </row>
    <row r="1125">
      <c r="A1125" s="44"/>
      <c r="B1125" s="43"/>
      <c r="C1125" s="43"/>
      <c r="D1125" s="43"/>
      <c r="E1125" s="39"/>
      <c r="F1125" s="44"/>
      <c r="G1125" s="47"/>
      <c r="H1125" s="24"/>
      <c r="I1125" s="28"/>
      <c r="J1125" s="28"/>
      <c r="K1125" s="27"/>
      <c r="L1125" s="47"/>
      <c r="M1125" s="30" t="str">
        <f>IFERROR(__xludf.DUMMYFUNCTION("IF(J1125="""","""",IF(A1125=""SELL"",(I1125-J1125-K1125/100)*H1125*100, IF(A1125=""BUY"",(J1125-I1125-K1125/100)*H1125*100, IF(regexmatch(A1125,""Ass""),(J1125-I1125-K1125/100)*H1125*100, IF(A1125=""SDI"",((J1125-I1125)*H1125)-(K1125), IF(A1125="""","""")"&amp;")))))"),"")</f>
        <v/>
      </c>
      <c r="N1125" s="31" t="str">
        <f t="shared" si="1"/>
        <v/>
      </c>
      <c r="O1125" s="32" t="str">
        <f t="shared" si="2"/>
        <v/>
      </c>
      <c r="P1125" s="33" t="str">
        <f t="shared" si="3"/>
        <v/>
      </c>
      <c r="Q1125" s="34" t="str">
        <f t="shared" si="4"/>
        <v/>
      </c>
      <c r="R1125" s="39"/>
    </row>
    <row r="1126">
      <c r="A1126" s="40"/>
      <c r="B1126" s="13"/>
      <c r="C1126" s="13"/>
      <c r="D1126" s="13"/>
      <c r="E1126" s="23"/>
      <c r="F1126" s="40"/>
      <c r="G1126" s="46"/>
      <c r="H1126" s="11"/>
      <c r="I1126" s="16"/>
      <c r="J1126" s="16"/>
      <c r="K1126" s="15"/>
      <c r="L1126" s="46"/>
      <c r="M1126" s="18" t="str">
        <f>IFERROR(__xludf.DUMMYFUNCTION("IF(J1126="""","""",IF(A1126=""SELL"",(I1126-J1126-K1126/100)*H1126*100, IF(A1126=""BUY"",(J1126-I1126-K1126/100)*H1126*100, IF(regexmatch(A1126,""Ass""),(J1126-I1126-K1126/100)*H1126*100, IF(A1126=""SDI"",((J1126-I1126)*H1126)-(K1126), IF(A1126="""","""")"&amp;")))))"),"")</f>
        <v/>
      </c>
      <c r="N1126" s="19" t="str">
        <f t="shared" si="1"/>
        <v/>
      </c>
      <c r="O1126" s="20" t="str">
        <f t="shared" si="2"/>
        <v/>
      </c>
      <c r="P1126" s="21" t="str">
        <f t="shared" si="3"/>
        <v/>
      </c>
      <c r="Q1126" s="22" t="str">
        <f t="shared" si="4"/>
        <v/>
      </c>
      <c r="R1126" s="23"/>
    </row>
    <row r="1127">
      <c r="A1127" s="44"/>
      <c r="B1127" s="43"/>
      <c r="C1127" s="43"/>
      <c r="D1127" s="43"/>
      <c r="E1127" s="39"/>
      <c r="F1127" s="44"/>
      <c r="G1127" s="47"/>
      <c r="H1127" s="24"/>
      <c r="I1127" s="28"/>
      <c r="J1127" s="28"/>
      <c r="K1127" s="27"/>
      <c r="L1127" s="47"/>
      <c r="M1127" s="30" t="str">
        <f>IFERROR(__xludf.DUMMYFUNCTION("IF(J1127="""","""",IF(A1127=""SELL"",(I1127-J1127-K1127/100)*H1127*100, IF(A1127=""BUY"",(J1127-I1127-K1127/100)*H1127*100, IF(regexmatch(A1127,""Ass""),(J1127-I1127-K1127/100)*H1127*100, IF(A1127=""SDI"",((J1127-I1127)*H1127)-(K1127), IF(A1127="""","""")"&amp;")))))"),"")</f>
        <v/>
      </c>
      <c r="N1127" s="31" t="str">
        <f t="shared" si="1"/>
        <v/>
      </c>
      <c r="O1127" s="32" t="str">
        <f t="shared" si="2"/>
        <v/>
      </c>
      <c r="P1127" s="33" t="str">
        <f t="shared" si="3"/>
        <v/>
      </c>
      <c r="Q1127" s="34" t="str">
        <f t="shared" si="4"/>
        <v/>
      </c>
      <c r="R1127" s="39"/>
    </row>
    <row r="1128">
      <c r="A1128" s="40"/>
      <c r="B1128" s="13"/>
      <c r="C1128" s="13"/>
      <c r="D1128" s="13"/>
      <c r="E1128" s="23"/>
      <c r="F1128" s="40"/>
      <c r="G1128" s="46"/>
      <c r="H1128" s="11"/>
      <c r="I1128" s="16"/>
      <c r="J1128" s="16"/>
      <c r="K1128" s="15"/>
      <c r="L1128" s="46"/>
      <c r="M1128" s="18" t="str">
        <f>IFERROR(__xludf.DUMMYFUNCTION("IF(J1128="""","""",IF(A1128=""SELL"",(I1128-J1128-K1128/100)*H1128*100, IF(A1128=""BUY"",(J1128-I1128-K1128/100)*H1128*100, IF(regexmatch(A1128,""Ass""),(J1128-I1128-K1128/100)*H1128*100, IF(A1128=""SDI"",((J1128-I1128)*H1128)-(K1128), IF(A1128="""","""")"&amp;")))))"),"")</f>
        <v/>
      </c>
      <c r="N1128" s="19" t="str">
        <f t="shared" si="1"/>
        <v/>
      </c>
      <c r="O1128" s="20" t="str">
        <f t="shared" si="2"/>
        <v/>
      </c>
      <c r="P1128" s="21" t="str">
        <f t="shared" si="3"/>
        <v/>
      </c>
      <c r="Q1128" s="22" t="str">
        <f t="shared" si="4"/>
        <v/>
      </c>
      <c r="R1128" s="23"/>
    </row>
    <row r="1129">
      <c r="A1129" s="44"/>
      <c r="B1129" s="43"/>
      <c r="C1129" s="43"/>
      <c r="D1129" s="43"/>
      <c r="E1129" s="39"/>
      <c r="F1129" s="44"/>
      <c r="G1129" s="47"/>
      <c r="H1129" s="24"/>
      <c r="I1129" s="28"/>
      <c r="J1129" s="28"/>
      <c r="K1129" s="27"/>
      <c r="L1129" s="47"/>
      <c r="M1129" s="30" t="str">
        <f>IFERROR(__xludf.DUMMYFUNCTION("IF(J1129="""","""",IF(A1129=""SELL"",(I1129-J1129-K1129/100)*H1129*100, IF(A1129=""BUY"",(J1129-I1129-K1129/100)*H1129*100, IF(regexmatch(A1129,""Ass""),(J1129-I1129-K1129/100)*H1129*100, IF(A1129=""SDI"",((J1129-I1129)*H1129)-(K1129), IF(A1129="""","""")"&amp;")))))"),"")</f>
        <v/>
      </c>
      <c r="N1129" s="31" t="str">
        <f t="shared" si="1"/>
        <v/>
      </c>
      <c r="O1129" s="32" t="str">
        <f t="shared" si="2"/>
        <v/>
      </c>
      <c r="P1129" s="33" t="str">
        <f t="shared" si="3"/>
        <v/>
      </c>
      <c r="Q1129" s="34" t="str">
        <f t="shared" si="4"/>
        <v/>
      </c>
      <c r="R1129" s="39"/>
    </row>
    <row r="1130">
      <c r="A1130" s="40"/>
      <c r="B1130" s="13"/>
      <c r="C1130" s="13"/>
      <c r="D1130" s="13"/>
      <c r="E1130" s="23"/>
      <c r="F1130" s="40"/>
      <c r="G1130" s="46"/>
      <c r="H1130" s="11"/>
      <c r="I1130" s="16"/>
      <c r="J1130" s="16"/>
      <c r="K1130" s="15"/>
      <c r="L1130" s="46"/>
      <c r="M1130" s="18" t="str">
        <f>IFERROR(__xludf.DUMMYFUNCTION("IF(J1130="""","""",IF(A1130=""SELL"",(I1130-J1130-K1130/100)*H1130*100, IF(A1130=""BUY"",(J1130-I1130-K1130/100)*H1130*100, IF(regexmatch(A1130,""Ass""),(J1130-I1130-K1130/100)*H1130*100, IF(A1130=""SDI"",((J1130-I1130)*H1130)-(K1130), IF(A1130="""","""")"&amp;")))))"),"")</f>
        <v/>
      </c>
      <c r="N1130" s="19" t="str">
        <f t="shared" si="1"/>
        <v/>
      </c>
      <c r="O1130" s="20" t="str">
        <f t="shared" si="2"/>
        <v/>
      </c>
      <c r="P1130" s="21" t="str">
        <f t="shared" si="3"/>
        <v/>
      </c>
      <c r="Q1130" s="22" t="str">
        <f t="shared" si="4"/>
        <v/>
      </c>
      <c r="R1130" s="23"/>
    </row>
    <row r="1131">
      <c r="A1131" s="44"/>
      <c r="B1131" s="43"/>
      <c r="C1131" s="43"/>
      <c r="D1131" s="43"/>
      <c r="E1131" s="39"/>
      <c r="F1131" s="44"/>
      <c r="G1131" s="47"/>
      <c r="H1131" s="24"/>
      <c r="I1131" s="28"/>
      <c r="J1131" s="28"/>
      <c r="K1131" s="27"/>
      <c r="L1131" s="47"/>
      <c r="M1131" s="30" t="str">
        <f>IFERROR(__xludf.DUMMYFUNCTION("IF(J1131="""","""",IF(A1131=""SELL"",(I1131-J1131-K1131/100)*H1131*100, IF(A1131=""BUY"",(J1131-I1131-K1131/100)*H1131*100, IF(regexmatch(A1131,""Ass""),(J1131-I1131-K1131/100)*H1131*100, IF(A1131=""SDI"",((J1131-I1131)*H1131)-(K1131), IF(A1131="""","""")"&amp;")))))"),"")</f>
        <v/>
      </c>
      <c r="N1131" s="31" t="str">
        <f t="shared" si="1"/>
        <v/>
      </c>
      <c r="O1131" s="32" t="str">
        <f t="shared" si="2"/>
        <v/>
      </c>
      <c r="P1131" s="33" t="str">
        <f t="shared" si="3"/>
        <v/>
      </c>
      <c r="Q1131" s="34" t="str">
        <f t="shared" si="4"/>
        <v/>
      </c>
      <c r="R1131" s="39"/>
    </row>
    <row r="1132">
      <c r="A1132" s="40"/>
      <c r="B1132" s="13"/>
      <c r="C1132" s="13"/>
      <c r="D1132" s="13"/>
      <c r="E1132" s="23"/>
      <c r="F1132" s="40"/>
      <c r="G1132" s="46"/>
      <c r="H1132" s="11"/>
      <c r="I1132" s="16"/>
      <c r="J1132" s="16"/>
      <c r="K1132" s="15"/>
      <c r="L1132" s="46"/>
      <c r="M1132" s="18" t="str">
        <f>IFERROR(__xludf.DUMMYFUNCTION("IF(J1132="""","""",IF(A1132=""SELL"",(I1132-J1132-K1132/100)*H1132*100, IF(A1132=""BUY"",(J1132-I1132-K1132/100)*H1132*100, IF(regexmatch(A1132,""Ass""),(J1132-I1132-K1132/100)*H1132*100, IF(A1132=""SDI"",((J1132-I1132)*H1132)-(K1132), IF(A1132="""","""")"&amp;")))))"),"")</f>
        <v/>
      </c>
      <c r="N1132" s="19" t="str">
        <f t="shared" si="1"/>
        <v/>
      </c>
      <c r="O1132" s="20" t="str">
        <f t="shared" si="2"/>
        <v/>
      </c>
      <c r="P1132" s="21" t="str">
        <f t="shared" si="3"/>
        <v/>
      </c>
      <c r="Q1132" s="22" t="str">
        <f t="shared" si="4"/>
        <v/>
      </c>
      <c r="R1132" s="23"/>
    </row>
    <row r="1133">
      <c r="A1133" s="44"/>
      <c r="B1133" s="43"/>
      <c r="C1133" s="43"/>
      <c r="D1133" s="43"/>
      <c r="E1133" s="39"/>
      <c r="F1133" s="44"/>
      <c r="G1133" s="47"/>
      <c r="H1133" s="24"/>
      <c r="I1133" s="28"/>
      <c r="J1133" s="28"/>
      <c r="K1133" s="27"/>
      <c r="L1133" s="47"/>
      <c r="M1133" s="30" t="str">
        <f>IFERROR(__xludf.DUMMYFUNCTION("IF(J1133="""","""",IF(A1133=""SELL"",(I1133-J1133-K1133/100)*H1133*100, IF(A1133=""BUY"",(J1133-I1133-K1133/100)*H1133*100, IF(regexmatch(A1133,""Ass""),(J1133-I1133-K1133/100)*H1133*100, IF(A1133=""SDI"",((J1133-I1133)*H1133)-(K1133), IF(A1133="""","""")"&amp;")))))"),"")</f>
        <v/>
      </c>
      <c r="N1133" s="31" t="str">
        <f t="shared" si="1"/>
        <v/>
      </c>
      <c r="O1133" s="32" t="str">
        <f t="shared" si="2"/>
        <v/>
      </c>
      <c r="P1133" s="33" t="str">
        <f t="shared" si="3"/>
        <v/>
      </c>
      <c r="Q1133" s="34" t="str">
        <f t="shared" si="4"/>
        <v/>
      </c>
      <c r="R1133" s="39"/>
    </row>
    <row r="1134">
      <c r="A1134" s="40"/>
      <c r="B1134" s="13"/>
      <c r="C1134" s="13"/>
      <c r="D1134" s="13"/>
      <c r="E1134" s="23"/>
      <c r="F1134" s="40"/>
      <c r="G1134" s="46"/>
      <c r="H1134" s="11"/>
      <c r="I1134" s="16"/>
      <c r="J1134" s="16"/>
      <c r="K1134" s="15"/>
      <c r="L1134" s="46"/>
      <c r="M1134" s="18" t="str">
        <f>IFERROR(__xludf.DUMMYFUNCTION("IF(J1134="""","""",IF(A1134=""SELL"",(I1134-J1134-K1134/100)*H1134*100, IF(A1134=""BUY"",(J1134-I1134-K1134/100)*H1134*100, IF(regexmatch(A1134,""Ass""),(J1134-I1134-K1134/100)*H1134*100, IF(A1134=""SDI"",((J1134-I1134)*H1134)-(K1134), IF(A1134="""","""")"&amp;")))))"),"")</f>
        <v/>
      </c>
      <c r="N1134" s="19" t="str">
        <f t="shared" si="1"/>
        <v/>
      </c>
      <c r="O1134" s="20" t="str">
        <f t="shared" si="2"/>
        <v/>
      </c>
      <c r="P1134" s="21" t="str">
        <f t="shared" si="3"/>
        <v/>
      </c>
      <c r="Q1134" s="22" t="str">
        <f t="shared" si="4"/>
        <v/>
      </c>
      <c r="R1134" s="23"/>
    </row>
    <row r="1135">
      <c r="A1135" s="44"/>
      <c r="B1135" s="43"/>
      <c r="C1135" s="43"/>
      <c r="D1135" s="43"/>
      <c r="E1135" s="39"/>
      <c r="F1135" s="44"/>
      <c r="G1135" s="47"/>
      <c r="H1135" s="24"/>
      <c r="I1135" s="28"/>
      <c r="J1135" s="28"/>
      <c r="K1135" s="27"/>
      <c r="L1135" s="47"/>
      <c r="M1135" s="30" t="str">
        <f>IFERROR(__xludf.DUMMYFUNCTION("IF(J1135="""","""",IF(A1135=""SELL"",(I1135-J1135-K1135/100)*H1135*100, IF(A1135=""BUY"",(J1135-I1135-K1135/100)*H1135*100, IF(regexmatch(A1135,""Ass""),(J1135-I1135-K1135/100)*H1135*100, IF(A1135=""SDI"",((J1135-I1135)*H1135)-(K1135), IF(A1135="""","""")"&amp;")))))"),"")</f>
        <v/>
      </c>
      <c r="N1135" s="31" t="str">
        <f t="shared" si="1"/>
        <v/>
      </c>
      <c r="O1135" s="32" t="str">
        <f t="shared" si="2"/>
        <v/>
      </c>
      <c r="P1135" s="33" t="str">
        <f t="shared" si="3"/>
        <v/>
      </c>
      <c r="Q1135" s="34" t="str">
        <f t="shared" si="4"/>
        <v/>
      </c>
      <c r="R1135" s="39"/>
    </row>
    <row r="1136">
      <c r="A1136" s="40"/>
      <c r="B1136" s="13"/>
      <c r="C1136" s="13"/>
      <c r="D1136" s="13"/>
      <c r="E1136" s="23"/>
      <c r="F1136" s="40"/>
      <c r="G1136" s="46"/>
      <c r="H1136" s="11"/>
      <c r="I1136" s="16"/>
      <c r="J1136" s="16"/>
      <c r="K1136" s="15"/>
      <c r="L1136" s="46"/>
      <c r="M1136" s="18" t="str">
        <f>IFERROR(__xludf.DUMMYFUNCTION("IF(J1136="""","""",IF(A1136=""SELL"",(I1136-J1136-K1136/100)*H1136*100, IF(A1136=""BUY"",(J1136-I1136-K1136/100)*H1136*100, IF(regexmatch(A1136,""Ass""),(J1136-I1136-K1136/100)*H1136*100, IF(A1136=""SDI"",((J1136-I1136)*H1136)-(K1136), IF(A1136="""","""")"&amp;")))))"),"")</f>
        <v/>
      </c>
      <c r="N1136" s="19" t="str">
        <f t="shared" si="1"/>
        <v/>
      </c>
      <c r="O1136" s="20" t="str">
        <f t="shared" si="2"/>
        <v/>
      </c>
      <c r="P1136" s="21" t="str">
        <f t="shared" si="3"/>
        <v/>
      </c>
      <c r="Q1136" s="22" t="str">
        <f t="shared" si="4"/>
        <v/>
      </c>
      <c r="R1136" s="23"/>
    </row>
    <row r="1137">
      <c r="A1137" s="44"/>
      <c r="B1137" s="43"/>
      <c r="C1137" s="43"/>
      <c r="D1137" s="43"/>
      <c r="E1137" s="39"/>
      <c r="F1137" s="44"/>
      <c r="G1137" s="47"/>
      <c r="H1137" s="24"/>
      <c r="I1137" s="28"/>
      <c r="J1137" s="28"/>
      <c r="K1137" s="27"/>
      <c r="L1137" s="47"/>
      <c r="M1137" s="30" t="str">
        <f>IFERROR(__xludf.DUMMYFUNCTION("IF(J1137="""","""",IF(A1137=""SELL"",(I1137-J1137-K1137/100)*H1137*100, IF(A1137=""BUY"",(J1137-I1137-K1137/100)*H1137*100, IF(regexmatch(A1137,""Ass""),(J1137-I1137-K1137/100)*H1137*100, IF(A1137=""SDI"",((J1137-I1137)*H1137)-(K1137), IF(A1137="""","""")"&amp;")))))"),"")</f>
        <v/>
      </c>
      <c r="N1137" s="31" t="str">
        <f t="shared" si="1"/>
        <v/>
      </c>
      <c r="O1137" s="32" t="str">
        <f t="shared" si="2"/>
        <v/>
      </c>
      <c r="P1137" s="33" t="str">
        <f t="shared" si="3"/>
        <v/>
      </c>
      <c r="Q1137" s="34" t="str">
        <f t="shared" si="4"/>
        <v/>
      </c>
      <c r="R1137" s="39"/>
    </row>
    <row r="1138">
      <c r="A1138" s="40"/>
      <c r="B1138" s="13"/>
      <c r="C1138" s="13"/>
      <c r="D1138" s="13"/>
      <c r="E1138" s="23"/>
      <c r="F1138" s="40"/>
      <c r="G1138" s="46"/>
      <c r="H1138" s="11"/>
      <c r="I1138" s="16"/>
      <c r="J1138" s="16"/>
      <c r="K1138" s="15"/>
      <c r="L1138" s="46"/>
      <c r="M1138" s="18" t="str">
        <f>IFERROR(__xludf.DUMMYFUNCTION("IF(J1138="""","""",IF(A1138=""SELL"",(I1138-J1138-K1138/100)*H1138*100, IF(A1138=""BUY"",(J1138-I1138-K1138/100)*H1138*100, IF(regexmatch(A1138,""Ass""),(J1138-I1138-K1138/100)*H1138*100, IF(A1138=""SDI"",((J1138-I1138)*H1138)-(K1138), IF(A1138="""","""")"&amp;")))))"),"")</f>
        <v/>
      </c>
      <c r="N1138" s="19" t="str">
        <f t="shared" si="1"/>
        <v/>
      </c>
      <c r="O1138" s="20" t="str">
        <f t="shared" si="2"/>
        <v/>
      </c>
      <c r="P1138" s="21" t="str">
        <f t="shared" si="3"/>
        <v/>
      </c>
      <c r="Q1138" s="22" t="str">
        <f t="shared" si="4"/>
        <v/>
      </c>
      <c r="R1138" s="23"/>
    </row>
    <row r="1139">
      <c r="A1139" s="44"/>
      <c r="B1139" s="43"/>
      <c r="C1139" s="43"/>
      <c r="D1139" s="43"/>
      <c r="E1139" s="39"/>
      <c r="F1139" s="44"/>
      <c r="G1139" s="47"/>
      <c r="H1139" s="24"/>
      <c r="I1139" s="28"/>
      <c r="J1139" s="28"/>
      <c r="K1139" s="27"/>
      <c r="L1139" s="47"/>
      <c r="M1139" s="30" t="str">
        <f>IFERROR(__xludf.DUMMYFUNCTION("IF(J1139="""","""",IF(A1139=""SELL"",(I1139-J1139-K1139/100)*H1139*100, IF(A1139=""BUY"",(J1139-I1139-K1139/100)*H1139*100, IF(regexmatch(A1139,""Ass""),(J1139-I1139-K1139/100)*H1139*100, IF(A1139=""SDI"",((J1139-I1139)*H1139)-(K1139), IF(A1139="""","""")"&amp;")))))"),"")</f>
        <v/>
      </c>
      <c r="N1139" s="31" t="str">
        <f t="shared" si="1"/>
        <v/>
      </c>
      <c r="O1139" s="32" t="str">
        <f t="shared" si="2"/>
        <v/>
      </c>
      <c r="P1139" s="33" t="str">
        <f t="shared" si="3"/>
        <v/>
      </c>
      <c r="Q1139" s="34" t="str">
        <f t="shared" si="4"/>
        <v/>
      </c>
      <c r="R1139" s="39"/>
    </row>
    <row r="1140">
      <c r="A1140" s="40"/>
      <c r="B1140" s="13"/>
      <c r="C1140" s="13"/>
      <c r="D1140" s="13"/>
      <c r="E1140" s="23"/>
      <c r="F1140" s="40"/>
      <c r="G1140" s="46"/>
      <c r="H1140" s="11"/>
      <c r="I1140" s="16"/>
      <c r="J1140" s="16"/>
      <c r="K1140" s="15"/>
      <c r="L1140" s="46"/>
      <c r="M1140" s="18" t="str">
        <f>IFERROR(__xludf.DUMMYFUNCTION("IF(J1140="""","""",IF(A1140=""SELL"",(I1140-J1140-K1140/100)*H1140*100, IF(A1140=""BUY"",(J1140-I1140-K1140/100)*H1140*100, IF(regexmatch(A1140,""Ass""),(J1140-I1140-K1140/100)*H1140*100, IF(A1140=""SDI"",((J1140-I1140)*H1140)-(K1140), IF(A1140="""","""")"&amp;")))))"),"")</f>
        <v/>
      </c>
      <c r="N1140" s="19" t="str">
        <f t="shared" si="1"/>
        <v/>
      </c>
      <c r="O1140" s="20" t="str">
        <f t="shared" si="2"/>
        <v/>
      </c>
      <c r="P1140" s="21" t="str">
        <f t="shared" si="3"/>
        <v/>
      </c>
      <c r="Q1140" s="22" t="str">
        <f t="shared" si="4"/>
        <v/>
      </c>
      <c r="R1140" s="23"/>
    </row>
    <row r="1141">
      <c r="A1141" s="44"/>
      <c r="B1141" s="43"/>
      <c r="C1141" s="43"/>
      <c r="D1141" s="43"/>
      <c r="E1141" s="39"/>
      <c r="F1141" s="44"/>
      <c r="G1141" s="47"/>
      <c r="H1141" s="24"/>
      <c r="I1141" s="28"/>
      <c r="J1141" s="28"/>
      <c r="K1141" s="27"/>
      <c r="L1141" s="47"/>
      <c r="M1141" s="30" t="str">
        <f>IFERROR(__xludf.DUMMYFUNCTION("IF(J1141="""","""",IF(A1141=""SELL"",(I1141-J1141-K1141/100)*H1141*100, IF(A1141=""BUY"",(J1141-I1141-K1141/100)*H1141*100, IF(regexmatch(A1141,""Ass""),(J1141-I1141-K1141/100)*H1141*100, IF(A1141=""SDI"",((J1141-I1141)*H1141)-(K1141), IF(A1141="""","""")"&amp;")))))"),"")</f>
        <v/>
      </c>
      <c r="N1141" s="31" t="str">
        <f t="shared" si="1"/>
        <v/>
      </c>
      <c r="O1141" s="32" t="str">
        <f t="shared" si="2"/>
        <v/>
      </c>
      <c r="P1141" s="33" t="str">
        <f t="shared" si="3"/>
        <v/>
      </c>
      <c r="Q1141" s="34" t="str">
        <f t="shared" si="4"/>
        <v/>
      </c>
      <c r="R1141" s="39"/>
    </row>
  </sheetData>
  <autoFilter ref="$A$1:$R$3">
    <sortState ref="A1:R3">
      <sortCondition ref="B1:B3"/>
      <sortCondition ref="K1:K3"/>
    </sortState>
  </autoFilter>
  <customSheetViews>
    <customSheetView guid="{628DDECF-B40F-40D8-B5AD-FE145F31F1BC}" filter="1" showAutoFilter="1">
      <autoFilter ref="$B$1:$Q$1141"/>
    </customSheetView>
  </customSheetViews>
  <conditionalFormatting sqref="M2:M1141">
    <cfRule type="cellIs" dxfId="1" priority="1" operator="greaterThan">
      <formula>0</formula>
    </cfRule>
  </conditionalFormatting>
  <conditionalFormatting sqref="M2:M1141">
    <cfRule type="cellIs" dxfId="2" priority="2" operator="equal">
      <formula>0</formula>
    </cfRule>
  </conditionalFormatting>
  <conditionalFormatting sqref="M2:M1141">
    <cfRule type="cellIs" dxfId="3" priority="3" operator="lessThan">
      <formula>0</formula>
    </cfRule>
  </conditionalFormatting>
  <conditionalFormatting sqref="M2:M1141">
    <cfRule type="containsBlanks" dxfId="4" priority="4">
      <formula>LEN(TRIM(M2))=0</formula>
    </cfRule>
  </conditionalFormatting>
  <conditionalFormatting sqref="F1:F1141">
    <cfRule type="containsText" dxfId="5" priority="5" operator="containsText" text="ass">
      <formula>NOT(ISERROR(SEARCH(("ass"),(F1))))</formula>
    </cfRule>
  </conditionalFormatting>
  <conditionalFormatting sqref="F1:F1141">
    <cfRule type="containsText" dxfId="6" priority="6" operator="containsText" text="stock">
      <formula>NOT(ISERROR(SEARCH(("stock"),(F1))))</formula>
    </cfRule>
  </conditionalFormatting>
  <conditionalFormatting sqref="F1:F1141">
    <cfRule type="containsText" dxfId="7" priority="7" operator="containsText" text="int">
      <formula>NOT(ISERROR(SEARCH(("int"),(F1))))</formula>
    </cfRule>
  </conditionalFormatting>
  <conditionalFormatting sqref="F1:F1141">
    <cfRule type="containsText" dxfId="7" priority="8" operator="containsText" text="div">
      <formula>NOT(ISERROR(SEARCH(("div"),(F1))))</formula>
    </cfRule>
  </conditionalFormatting>
  <dataValidations>
    <dataValidation type="list" allowBlank="1" showErrorMessage="1" sqref="A2:A1141">
      <formula1>"Sell,Buy,Ass,SDI"</formula1>
    </dataValidation>
    <dataValidation type="custom" allowBlank="1" showDropDown="1" sqref="B2:D1141">
      <formula1>OR(NOT(ISERROR(DATEVALUE(B2))), AND(ISNUMBER(B2), LEFT(CELL("format", B2))="D"))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38"/>
    <col customWidth="1" min="2" max="2" width="7.63"/>
    <col customWidth="1" min="3" max="3" width="9.13"/>
    <col customWidth="1" min="4" max="4" width="10.0"/>
    <col customWidth="1" min="5" max="5" width="11.0"/>
    <col customWidth="1" min="6" max="6" width="10.63"/>
    <col customWidth="1" min="7" max="7" width="9.63"/>
    <col customWidth="1" min="8" max="8" width="11.13"/>
    <col customWidth="1" min="9" max="9" width="9.25"/>
    <col customWidth="1" min="10" max="10" width="9.38"/>
    <col customWidth="1" min="11" max="11" width="6.38"/>
    <col customWidth="1" min="12" max="12" width="9.38"/>
    <col customWidth="1" min="13" max="13" width="11.0"/>
    <col customWidth="1" min="14" max="15" width="10.25"/>
    <col customWidth="1" min="16" max="16" width="9.5"/>
    <col customWidth="1" min="17" max="17" width="10.38"/>
    <col customWidth="1" min="18" max="18" width="93.88"/>
    <col customWidth="1" min="19" max="19" width="14.13"/>
    <col customWidth="1" min="20" max="20" width="7.75"/>
    <col customWidth="1" min="21" max="21" width="6.63"/>
    <col customWidth="1" min="22" max="22" width="14.63"/>
  </cols>
  <sheetData>
    <row r="1">
      <c r="A1" s="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1" t="s">
        <v>5</v>
      </c>
      <c r="G1" s="52" t="s">
        <v>6</v>
      </c>
      <c r="H1" s="53" t="s">
        <v>7</v>
      </c>
      <c r="I1" s="54" t="s">
        <v>8</v>
      </c>
      <c r="J1" s="54" t="s">
        <v>9</v>
      </c>
      <c r="K1" s="54" t="s">
        <v>10</v>
      </c>
      <c r="L1" s="55" t="s">
        <v>11</v>
      </c>
      <c r="M1" s="56" t="s">
        <v>12</v>
      </c>
      <c r="N1" s="51" t="s">
        <v>13</v>
      </c>
      <c r="O1" s="57" t="s">
        <v>14</v>
      </c>
      <c r="P1" s="1" t="s">
        <v>15</v>
      </c>
      <c r="Q1" s="58" t="s">
        <v>16</v>
      </c>
      <c r="R1" s="59" t="s">
        <v>17</v>
      </c>
    </row>
    <row r="2">
      <c r="A2" s="40" t="s">
        <v>18</v>
      </c>
      <c r="B2" s="13">
        <v>44928.0</v>
      </c>
      <c r="C2" s="13"/>
      <c r="D2" s="13">
        <v>44941.0</v>
      </c>
      <c r="E2" s="11" t="s">
        <v>19</v>
      </c>
      <c r="F2" s="40" t="s">
        <v>20</v>
      </c>
      <c r="G2" s="14">
        <v>400.0</v>
      </c>
      <c r="H2" s="11">
        <v>200.0</v>
      </c>
      <c r="I2" s="16">
        <v>0.0</v>
      </c>
      <c r="J2" s="16">
        <v>0.21</v>
      </c>
      <c r="K2" s="15">
        <v>1.0</v>
      </c>
      <c r="L2" s="41">
        <v>80000.0</v>
      </c>
      <c r="M2" s="18">
        <f>IFERROR(__xludf.DUMMYFUNCTION("IF(J2="""","""",IF(A2=""SELL"",(I2-J2-K2/100)*H2*100, IF(A2=""BUY"",(J2-I2-K2/100)*H2*100, IF(regexmatch(A2,""Ass""),(J2-I2-K2/100)*H2*100, IF(A2=""SDI"",((J2-I2)*H2)-(K2), IF(A2="""",""""))))))"),41.0)</f>
        <v>41</v>
      </c>
      <c r="N2" s="19">
        <f t="shared" ref="N2:N1141" si="1">IF(D2="","",(IF(D2-B2&lt;1,"1",D2-B2)))</f>
        <v>13</v>
      </c>
      <c r="O2" s="20">
        <f t="shared" ref="O2:O1034" si="2">IF(M2="","",M2/N2)</f>
        <v>3.153846154</v>
      </c>
      <c r="P2" s="21">
        <f t="shared" ref="P2:P1034" si="3">IF(J2="","",M2/L2)</f>
        <v>0.0005125</v>
      </c>
      <c r="Q2" s="22">
        <f t="shared" ref="Q2:Q1131" si="4">IF(P2="","",(P2/(N2)*365))</f>
        <v>0.01438942308</v>
      </c>
      <c r="R2" s="23"/>
    </row>
    <row r="3">
      <c r="A3" s="44" t="s">
        <v>21</v>
      </c>
      <c r="B3" s="43">
        <v>44928.0</v>
      </c>
      <c r="C3" s="43">
        <v>45036.0</v>
      </c>
      <c r="D3" s="43">
        <v>45030.0</v>
      </c>
      <c r="E3" s="24" t="s">
        <v>22</v>
      </c>
      <c r="F3" s="44" t="s">
        <v>23</v>
      </c>
      <c r="G3" s="26">
        <v>180.0</v>
      </c>
      <c r="H3" s="24">
        <v>1.0</v>
      </c>
      <c r="I3" s="28">
        <f>3.5+0.45</f>
        <v>3.95</v>
      </c>
      <c r="J3" s="28">
        <v>1.2</v>
      </c>
      <c r="K3" s="27">
        <v>2.06</v>
      </c>
      <c r="L3" s="45">
        <v>18000.0</v>
      </c>
      <c r="M3" s="30">
        <f>IFERROR(__xludf.DUMMYFUNCTION("IF(J3="""","""",IF(A3=""SELL"",(I3-J3-K3/100)*H3*100, IF(A3=""BUY"",(J3-I3-K3/100)*H3*100, IF(regexmatch(A3,""Ass""),(J3-I3-K3/100)*H3*100, IF(A3=""SDI"",((J3-I3)*H3)-(K3), IF(A3="""",""""))))))"),272.94)</f>
        <v>272.94</v>
      </c>
      <c r="N3" s="31">
        <f t="shared" si="1"/>
        <v>102</v>
      </c>
      <c r="O3" s="32">
        <f t="shared" si="2"/>
        <v>2.675882353</v>
      </c>
      <c r="P3" s="33">
        <f t="shared" si="3"/>
        <v>0.01516333333</v>
      </c>
      <c r="Q3" s="34">
        <f t="shared" si="4"/>
        <v>0.05426094771</v>
      </c>
      <c r="R3" s="35"/>
    </row>
    <row r="4">
      <c r="A4" s="11" t="s">
        <v>21</v>
      </c>
      <c r="B4" s="13">
        <v>45293.0</v>
      </c>
      <c r="C4" s="13">
        <v>45317.0</v>
      </c>
      <c r="D4" s="13">
        <v>45317.0</v>
      </c>
      <c r="E4" s="13" t="s">
        <v>24</v>
      </c>
      <c r="F4" s="40" t="s">
        <v>23</v>
      </c>
      <c r="G4" s="14">
        <v>185.0</v>
      </c>
      <c r="H4" s="50">
        <v>1.0</v>
      </c>
      <c r="I4" s="16">
        <v>1.0</v>
      </c>
      <c r="J4" s="16">
        <v>0.0</v>
      </c>
      <c r="K4" s="15">
        <v>0.03</v>
      </c>
      <c r="L4" s="46">
        <f>G4*H4*100</f>
        <v>18500</v>
      </c>
      <c r="M4" s="18">
        <f>IFERROR(__xludf.DUMMYFUNCTION("IF(J4="""","""",IF(A4=""SELL"",(I4-J4-K4/100)*H4*100, IF(A4=""BUY"",(J4-I4-K4/100)*H4*100, IF(regexmatch(A4,""Ass""),(J4-I4-K4/100)*H4*100, IF(A4=""SDI"",((J4-I4)*H4)-(K4), IF(A4="""",""""))))))"),99.97)</f>
        <v>99.97</v>
      </c>
      <c r="N4" s="19">
        <f t="shared" si="1"/>
        <v>24</v>
      </c>
      <c r="O4" s="20">
        <f t="shared" si="2"/>
        <v>4.165416667</v>
      </c>
      <c r="P4" s="21">
        <f t="shared" si="3"/>
        <v>0.005403783784</v>
      </c>
      <c r="Q4" s="22">
        <f t="shared" si="4"/>
        <v>0.08218254505</v>
      </c>
      <c r="R4" s="42" t="s">
        <v>25</v>
      </c>
    </row>
    <row r="5">
      <c r="A5" s="44" t="s">
        <v>18</v>
      </c>
      <c r="B5" s="43">
        <v>45293.0</v>
      </c>
      <c r="C5" s="43"/>
      <c r="D5" s="43">
        <v>45350.0</v>
      </c>
      <c r="E5" s="24" t="s">
        <v>19</v>
      </c>
      <c r="F5" s="44" t="s">
        <v>26</v>
      </c>
      <c r="G5" s="26">
        <v>400.0</v>
      </c>
      <c r="H5" s="24">
        <v>200.0</v>
      </c>
      <c r="I5" s="28">
        <v>400.0</v>
      </c>
      <c r="J5" s="28">
        <v>401.0</v>
      </c>
      <c r="K5" s="27">
        <v>1.0</v>
      </c>
      <c r="L5" s="45">
        <v>80000.0</v>
      </c>
      <c r="M5" s="30">
        <f>IFERROR(__xludf.DUMMYFUNCTION("IF(J5="""","""",IF(A5=""SELL"",(I5-J5-K5/100)*H5*100, IF(A5=""BUY"",(J5-I5-K5/100)*H5*100, IF(regexmatch(A5,""Ass""),(J5-I5-K5/100)*H5*100, IF(A5=""SDI"",((J5-I5)*H5)-(K5), IF(A5="""",""""))))))"),199.0)</f>
        <v>199</v>
      </c>
      <c r="N5" s="31">
        <f t="shared" si="1"/>
        <v>57</v>
      </c>
      <c r="O5" s="32">
        <f t="shared" si="2"/>
        <v>3.49122807</v>
      </c>
      <c r="P5" s="33">
        <f t="shared" si="3"/>
        <v>0.0024875</v>
      </c>
      <c r="Q5" s="34">
        <f t="shared" si="4"/>
        <v>0.01592872807</v>
      </c>
      <c r="R5" s="39"/>
    </row>
    <row r="6">
      <c r="A6" s="40" t="s">
        <v>18</v>
      </c>
      <c r="B6" s="13">
        <v>45322.0</v>
      </c>
      <c r="C6" s="13"/>
      <c r="D6" s="13">
        <v>45350.0</v>
      </c>
      <c r="E6" s="11"/>
      <c r="F6" s="40" t="s">
        <v>27</v>
      </c>
      <c r="G6" s="14"/>
      <c r="H6" s="11">
        <v>1.0</v>
      </c>
      <c r="I6" s="16">
        <v>0.0</v>
      </c>
      <c r="J6" s="16">
        <v>5.0</v>
      </c>
      <c r="K6" s="15">
        <v>0.0</v>
      </c>
      <c r="L6" s="41">
        <v>1000.0</v>
      </c>
      <c r="M6" s="18">
        <f>IFERROR(__xludf.DUMMYFUNCTION("IF(J6="""","""",IF(A6=""SELL"",(I6-J6-K6/100)*H6*100, IF(A6=""BUY"",(J6-I6-K6/100)*H6*100, IF(regexmatch(A6,""Ass""),(J6-I6-K6/100)*H6*100, IF(A6=""SDI"",((J6-I6)*H6)-(K6), IF(A6="""",""""))))))"),5.0)</f>
        <v>5</v>
      </c>
      <c r="N6" s="19">
        <f t="shared" si="1"/>
        <v>28</v>
      </c>
      <c r="O6" s="20">
        <f t="shared" si="2"/>
        <v>0.1785714286</v>
      </c>
      <c r="P6" s="21">
        <f t="shared" si="3"/>
        <v>0.005</v>
      </c>
      <c r="Q6" s="22">
        <f t="shared" si="4"/>
        <v>0.06517857143</v>
      </c>
      <c r="R6" s="23"/>
    </row>
    <row r="7">
      <c r="A7" s="44" t="s">
        <v>28</v>
      </c>
      <c r="B7" s="43">
        <v>45323.0</v>
      </c>
      <c r="C7" s="43">
        <v>45350.0</v>
      </c>
      <c r="D7" s="43">
        <v>45327.0</v>
      </c>
      <c r="E7" s="24" t="s">
        <v>29</v>
      </c>
      <c r="F7" s="44" t="s">
        <v>23</v>
      </c>
      <c r="G7" s="26">
        <v>200.0</v>
      </c>
      <c r="H7" s="24">
        <v>1.0</v>
      </c>
      <c r="I7" s="28">
        <v>0.5</v>
      </c>
      <c r="J7" s="28">
        <v>0.5</v>
      </c>
      <c r="K7" s="27">
        <v>0.0</v>
      </c>
      <c r="L7" s="45">
        <v>50.0</v>
      </c>
      <c r="M7" s="30">
        <f>IFERROR(__xludf.DUMMYFUNCTION("IF(J7="""","""",IF(A7=""SELL"",(I7-J7-K7/100)*H7*100, IF(A7=""BUY"",(J7-I7-K7/100)*H7*100, IF(regexmatch(A7,""Ass""),(J7-I7-K7/100)*H7*100, IF(A7=""SDI"",((J7-I7)*H7)-(K7), IF(A7="""",""""))))))"),0.0)</f>
        <v>0</v>
      </c>
      <c r="N7" s="31">
        <f t="shared" si="1"/>
        <v>4</v>
      </c>
      <c r="O7" s="32">
        <f t="shared" si="2"/>
        <v>0</v>
      </c>
      <c r="P7" s="33">
        <f t="shared" si="3"/>
        <v>0</v>
      </c>
      <c r="Q7" s="34">
        <f t="shared" si="4"/>
        <v>0</v>
      </c>
      <c r="R7" s="39"/>
    </row>
    <row r="8">
      <c r="A8" s="11" t="s">
        <v>21</v>
      </c>
      <c r="B8" s="13">
        <v>45323.0</v>
      </c>
      <c r="C8" s="13">
        <v>45350.0</v>
      </c>
      <c r="D8" s="13">
        <v>45337.0</v>
      </c>
      <c r="E8" s="13" t="s">
        <v>24</v>
      </c>
      <c r="F8" s="40" t="s">
        <v>30</v>
      </c>
      <c r="G8" s="14" t="s">
        <v>31</v>
      </c>
      <c r="H8" s="50">
        <v>1.0</v>
      </c>
      <c r="I8" s="16">
        <v>0.5</v>
      </c>
      <c r="J8" s="16">
        <v>0.25</v>
      </c>
      <c r="K8" s="15">
        <v>0.03</v>
      </c>
      <c r="L8" s="41">
        <v>500.0</v>
      </c>
      <c r="M8" s="18">
        <f>IFERROR(__xludf.DUMMYFUNCTION("IF(J8="""","""",IF(A8=""SELL"",(I8-J8-K8/100)*H8*100, IF(A8=""BUY"",(J8-I8-K8/100)*H8*100, IF(regexmatch(A8,""Ass""),(J8-I8-K8/100)*H8*100, IF(A8=""SDI"",((J8-I8)*H8)-(K8), IF(A8="""",""""))))))"),24.97)</f>
        <v>24.97</v>
      </c>
      <c r="N8" s="19">
        <f t="shared" si="1"/>
        <v>14</v>
      </c>
      <c r="O8" s="20">
        <f t="shared" si="2"/>
        <v>1.783571429</v>
      </c>
      <c r="P8" s="21">
        <f t="shared" si="3"/>
        <v>0.04994</v>
      </c>
      <c r="Q8" s="22">
        <f t="shared" si="4"/>
        <v>1.302007143</v>
      </c>
      <c r="R8" s="23"/>
    </row>
    <row r="9">
      <c r="A9" s="24" t="s">
        <v>21</v>
      </c>
      <c r="B9" s="43">
        <v>45323.0</v>
      </c>
      <c r="C9" s="43">
        <v>45350.0</v>
      </c>
      <c r="D9" s="43">
        <v>45350.0</v>
      </c>
      <c r="E9" s="43" t="s">
        <v>32</v>
      </c>
      <c r="F9" s="44" t="s">
        <v>23</v>
      </c>
      <c r="G9" s="26">
        <v>470.0</v>
      </c>
      <c r="H9" s="60">
        <v>2.0</v>
      </c>
      <c r="I9" s="28">
        <v>3.0</v>
      </c>
      <c r="J9" s="28">
        <v>0.0</v>
      </c>
      <c r="K9" s="27">
        <v>0.06</v>
      </c>
      <c r="L9" s="47">
        <v>94000.0</v>
      </c>
      <c r="M9" s="30">
        <f>IFERROR(__xludf.DUMMYFUNCTION("IF(J9="""","""",IF(A9=""SELL"",(I9-J9-K9/100)*H9*100, IF(A9=""BUY"",(J9-I9-K9/100)*H9*100, IF(regexmatch(A9,""Ass""),(J9-I9-K9/100)*H9*100, IF(A9=""SDI"",((J9-I9)*H9)-(K9), IF(A9="""",""""))))))"),599.88)</f>
        <v>599.88</v>
      </c>
      <c r="N9" s="31">
        <f t="shared" si="1"/>
        <v>27</v>
      </c>
      <c r="O9" s="32">
        <f t="shared" si="2"/>
        <v>22.21777778</v>
      </c>
      <c r="P9" s="33">
        <f t="shared" si="3"/>
        <v>0.006381702128</v>
      </c>
      <c r="Q9" s="34">
        <f t="shared" si="4"/>
        <v>0.08627115839</v>
      </c>
      <c r="R9" s="39"/>
    </row>
    <row r="10">
      <c r="A10" s="11" t="s">
        <v>33</v>
      </c>
      <c r="B10" s="13">
        <v>45350.0</v>
      </c>
      <c r="C10" s="13"/>
      <c r="D10" s="13">
        <v>45382.0</v>
      </c>
      <c r="E10" s="13" t="s">
        <v>32</v>
      </c>
      <c r="F10" s="40" t="s">
        <v>34</v>
      </c>
      <c r="G10" s="14">
        <v>470.0</v>
      </c>
      <c r="H10" s="50">
        <v>2.0</v>
      </c>
      <c r="I10" s="16">
        <v>470.0</v>
      </c>
      <c r="J10" s="16">
        <v>472.0</v>
      </c>
      <c r="K10" s="15">
        <v>5.06</v>
      </c>
      <c r="L10" s="46">
        <v>94000.0</v>
      </c>
      <c r="M10" s="18">
        <f>IFERROR(__xludf.DUMMYFUNCTION("IF(J10="""","""",IF(A10=""SELL"",(I10-J10-K10/100)*H10*100, IF(A10=""BUY"",(J10-I10-K10/100)*H10*100, IF(regexmatch(A10,""Ass""),(J10-I10-K10/100)*H10*100, IF(A10=""SDI"",((J10-I10)*H10)-(K10), IF(A10="""",""""))))))"),389.88)</f>
        <v>389.88</v>
      </c>
      <c r="N10" s="19">
        <f t="shared" si="1"/>
        <v>32</v>
      </c>
      <c r="O10" s="20">
        <f t="shared" si="2"/>
        <v>12.18375</v>
      </c>
      <c r="P10" s="21">
        <f t="shared" si="3"/>
        <v>0.004147659574</v>
      </c>
      <c r="Q10" s="22">
        <f t="shared" si="4"/>
        <v>0.04730924202</v>
      </c>
      <c r="R10" s="23"/>
    </row>
    <row r="11">
      <c r="A11" s="24" t="s">
        <v>21</v>
      </c>
      <c r="B11" s="43">
        <v>45350.0</v>
      </c>
      <c r="C11" s="43">
        <v>45016.0</v>
      </c>
      <c r="D11" s="43">
        <v>45382.0</v>
      </c>
      <c r="E11" s="43" t="s">
        <v>32</v>
      </c>
      <c r="F11" s="44" t="s">
        <v>35</v>
      </c>
      <c r="G11" s="26">
        <v>472.0</v>
      </c>
      <c r="H11" s="60">
        <v>2.0</v>
      </c>
      <c r="I11" s="28">
        <v>2.5</v>
      </c>
      <c r="J11" s="28">
        <v>0.0</v>
      </c>
      <c r="K11" s="27">
        <v>0.06</v>
      </c>
      <c r="L11" s="47">
        <v>94000.0</v>
      </c>
      <c r="M11" s="30">
        <f>IFERROR(__xludf.DUMMYFUNCTION("IF(J11="""","""",IF(A11=""SELL"",(I11-J11-K11/100)*H11*100, IF(A11=""BUY"",(J11-I11-K11/100)*H11*100, IF(regexmatch(A11,""Ass""),(J11-I11-K11/100)*H11*100, IF(A11=""SDI"",((J11-I11)*H11)-(K11), IF(A11="""",""""))))))"),499.88)</f>
        <v>499.88</v>
      </c>
      <c r="N11" s="31">
        <f t="shared" si="1"/>
        <v>32</v>
      </c>
      <c r="O11" s="32">
        <f t="shared" si="2"/>
        <v>15.62125</v>
      </c>
      <c r="P11" s="33">
        <f t="shared" si="3"/>
        <v>0.00531787234</v>
      </c>
      <c r="Q11" s="34">
        <f t="shared" si="4"/>
        <v>0.06065698138</v>
      </c>
      <c r="R11" s="39"/>
    </row>
    <row r="12">
      <c r="A12" s="40" t="s">
        <v>28</v>
      </c>
      <c r="B12" s="13">
        <v>45352.0</v>
      </c>
      <c r="C12" s="13">
        <v>45402.0</v>
      </c>
      <c r="D12" s="13">
        <v>45387.0</v>
      </c>
      <c r="E12" s="13" t="s">
        <v>36</v>
      </c>
      <c r="F12" s="40" t="s">
        <v>35</v>
      </c>
      <c r="G12" s="14">
        <v>60.0</v>
      </c>
      <c r="H12" s="50">
        <v>1.0</v>
      </c>
      <c r="I12" s="16">
        <v>0.2</v>
      </c>
      <c r="J12" s="16">
        <v>0.1</v>
      </c>
      <c r="K12" s="15">
        <v>0.03</v>
      </c>
      <c r="L12" s="41">
        <v>20.0</v>
      </c>
      <c r="M12" s="18">
        <f>IFERROR(__xludf.DUMMYFUNCTION("IF(J12="""","""",IF(A12=""SELL"",(I12-J12-K12/100)*H12*100, IF(A12=""BUY"",(J12-I12-K12/100)*H12*100, IF(regexmatch(A12,""Ass""),(J12-I12-K12/100)*H12*100, IF(A12=""SDI"",((J12-I12)*H12)-(K12), IF(A12="""",""""))))))"),-10.03)</f>
        <v>-10.03</v>
      </c>
      <c r="N12" s="19">
        <f t="shared" si="1"/>
        <v>35</v>
      </c>
      <c r="O12" s="20">
        <f t="shared" si="2"/>
        <v>-0.2865714286</v>
      </c>
      <c r="P12" s="21">
        <f t="shared" si="3"/>
        <v>-0.5015</v>
      </c>
      <c r="Q12" s="22">
        <f t="shared" si="4"/>
        <v>-5.229928571</v>
      </c>
      <c r="R12" s="23"/>
    </row>
    <row r="13">
      <c r="A13" s="24" t="s">
        <v>28</v>
      </c>
      <c r="B13" s="43">
        <v>45352.0</v>
      </c>
      <c r="C13" s="43">
        <v>45402.0</v>
      </c>
      <c r="D13" s="43">
        <v>45387.0</v>
      </c>
      <c r="E13" s="24" t="s">
        <v>29</v>
      </c>
      <c r="F13" s="44" t="s">
        <v>35</v>
      </c>
      <c r="G13" s="26">
        <v>200.0</v>
      </c>
      <c r="H13" s="60">
        <v>1.0</v>
      </c>
      <c r="I13" s="28">
        <v>0.9</v>
      </c>
      <c r="J13" s="28">
        <v>1.1</v>
      </c>
      <c r="K13" s="27">
        <v>0.03</v>
      </c>
      <c r="L13" s="47">
        <v>90.0</v>
      </c>
      <c r="M13" s="30">
        <f>IFERROR(__xludf.DUMMYFUNCTION("IF(J13="""","""",IF(A13=""SELL"",(I13-J13-K13/100)*H13*100, IF(A13=""BUY"",(J13-I13-K13/100)*H13*100, IF(regexmatch(A13,""Ass""),(J13-I13-K13/100)*H13*100, IF(A13=""SDI"",((J13-I13)*H13)-(K13), IF(A13="""",""""))))))"),19.970000000000006)</f>
        <v>19.97</v>
      </c>
      <c r="N13" s="31">
        <f t="shared" si="1"/>
        <v>35</v>
      </c>
      <c r="O13" s="32">
        <f t="shared" si="2"/>
        <v>0.5705714286</v>
      </c>
      <c r="P13" s="33">
        <f t="shared" si="3"/>
        <v>0.2218888889</v>
      </c>
      <c r="Q13" s="34">
        <f t="shared" si="4"/>
        <v>2.313984127</v>
      </c>
      <c r="R13" s="39"/>
    </row>
    <row r="14">
      <c r="A14" s="40" t="s">
        <v>18</v>
      </c>
      <c r="B14" s="13">
        <v>45352.0</v>
      </c>
      <c r="C14" s="13"/>
      <c r="D14" s="13">
        <v>45387.0</v>
      </c>
      <c r="E14" s="13"/>
      <c r="F14" s="40" t="s">
        <v>26</v>
      </c>
      <c r="G14" s="14"/>
      <c r="H14" s="11">
        <v>200.0</v>
      </c>
      <c r="I14" s="16"/>
      <c r="J14" s="16"/>
      <c r="K14" s="15"/>
      <c r="L14" s="46"/>
      <c r="M14" s="18" t="str">
        <f>IFERROR(__xludf.DUMMYFUNCTION("IF(J14="""","""",IF(A14=""SELL"",(I14-J14-K14/100)*H14*100, IF(A14=""BUY"",(J14-I14-K14/100)*H14*100, IF(regexmatch(A14,""Ass""),(J14-I14-K14/100)*H14*100, IF(A14=""SDI"",((J14-I14)*H14)-(K14), IF(A14="""",""""))))))"),"")</f>
        <v/>
      </c>
      <c r="N14" s="19">
        <f t="shared" si="1"/>
        <v>35</v>
      </c>
      <c r="O14" s="20" t="str">
        <f t="shared" si="2"/>
        <v/>
      </c>
      <c r="P14" s="21" t="str">
        <f t="shared" si="3"/>
        <v/>
      </c>
      <c r="Q14" s="22" t="str">
        <f t="shared" si="4"/>
        <v/>
      </c>
      <c r="R14" s="23"/>
    </row>
    <row r="15">
      <c r="A15" s="60" t="s">
        <v>18</v>
      </c>
      <c r="B15" s="61">
        <v>44928.0</v>
      </c>
      <c r="C15" s="62"/>
      <c r="D15" s="61">
        <v>44941.0</v>
      </c>
      <c r="E15" s="62" t="s">
        <v>19</v>
      </c>
      <c r="F15" s="63" t="s">
        <v>20</v>
      </c>
      <c r="G15" s="64">
        <v>400.0</v>
      </c>
      <c r="H15" s="64">
        <v>200.0</v>
      </c>
      <c r="I15" s="65">
        <v>0.0</v>
      </c>
      <c r="J15" s="65">
        <v>0.21</v>
      </c>
      <c r="K15" s="65">
        <v>1.0</v>
      </c>
      <c r="L15" s="47">
        <v>80000.0</v>
      </c>
      <c r="M15" s="66">
        <f>IFERROR(__xludf.DUMMYFUNCTION("IF(J15="""","""",IF(A15=""SELL"",(I15-J15-K15/100)*H15*100, IF(A15=""BUY"",(J15-I15-K15/100)*H15*100, IF(regexmatch(A15,""Ass""),(J15-I15-K15/100)*H15*100, IF(A15=""SDI"",((J15-I15)*H15)-(K15), IF(A15="""",""""))))))"),41.0)</f>
        <v>41</v>
      </c>
      <c r="N15" s="67">
        <f t="shared" si="1"/>
        <v>13</v>
      </c>
      <c r="O15" s="32">
        <f t="shared" si="2"/>
        <v>3.153846154</v>
      </c>
      <c r="P15" s="33">
        <f t="shared" si="3"/>
        <v>0.0005125</v>
      </c>
      <c r="Q15" s="34">
        <f t="shared" si="4"/>
        <v>0.01438942308</v>
      </c>
      <c r="R15" s="39"/>
    </row>
    <row r="16">
      <c r="A16" s="50" t="s">
        <v>21</v>
      </c>
      <c r="B16" s="36">
        <v>44928.0</v>
      </c>
      <c r="C16" s="36">
        <v>45036.0</v>
      </c>
      <c r="D16" s="36">
        <v>45030.0</v>
      </c>
      <c r="E16" s="68" t="s">
        <v>22</v>
      </c>
      <c r="F16" s="50" t="s">
        <v>23</v>
      </c>
      <c r="G16" s="69">
        <v>180.0</v>
      </c>
      <c r="H16" s="69">
        <v>1.0</v>
      </c>
      <c r="I16" s="70">
        <f>3.5+0.45</f>
        <v>3.95</v>
      </c>
      <c r="J16" s="70">
        <v>1.2</v>
      </c>
      <c r="K16" s="70">
        <v>2.06</v>
      </c>
      <c r="L16" s="46">
        <v>18000.0</v>
      </c>
      <c r="M16" s="71">
        <f>IFERROR(__xludf.DUMMYFUNCTION("IF(J16="""","""",IF(A16=""SELL"",(I16-J16-K16/100)*H16*100, IF(A16=""BUY"",(J16-I16-K16/100)*H16*100, IF(regexmatch(A16,""Ass""),(J16-I16-K16/100)*H16*100, IF(A16=""SDI"",((J16-I16)*H16)-(K16), IF(A16="""",""""))))))"),272.94)</f>
        <v>272.94</v>
      </c>
      <c r="N16" s="72">
        <f t="shared" si="1"/>
        <v>102</v>
      </c>
      <c r="O16" s="20">
        <f t="shared" si="2"/>
        <v>2.675882353</v>
      </c>
      <c r="P16" s="21">
        <f t="shared" si="3"/>
        <v>0.01516333333</v>
      </c>
      <c r="Q16" s="22">
        <f t="shared" si="4"/>
        <v>0.05426094771</v>
      </c>
      <c r="R16" s="23"/>
    </row>
    <row r="17">
      <c r="A17" s="60" t="s">
        <v>21</v>
      </c>
      <c r="B17" s="61">
        <v>45293.0</v>
      </c>
      <c r="C17" s="61">
        <v>45317.0</v>
      </c>
      <c r="D17" s="61">
        <v>45317.0</v>
      </c>
      <c r="E17" s="62" t="s">
        <v>24</v>
      </c>
      <c r="F17" s="60" t="s">
        <v>23</v>
      </c>
      <c r="G17" s="64">
        <v>185.0</v>
      </c>
      <c r="H17" s="64">
        <v>1.0</v>
      </c>
      <c r="I17" s="65">
        <v>1.0</v>
      </c>
      <c r="J17" s="65">
        <v>0.0</v>
      </c>
      <c r="K17" s="65">
        <v>0.03</v>
      </c>
      <c r="L17" s="47">
        <f>G17*H17*100</f>
        <v>18500</v>
      </c>
      <c r="M17" s="66">
        <f>IFERROR(__xludf.DUMMYFUNCTION("IF(J17="""","""",IF(A17=""SELL"",(I17-J17-K17/100)*H17*100, IF(A17=""BUY"",(J17-I17-K17/100)*H17*100, IF(regexmatch(A17,""Ass""),(J17-I17-K17/100)*H17*100, IF(A17=""SDI"",((J17-I17)*H17)-(K17), IF(A17="""",""""))))))"),99.97)</f>
        <v>99.97</v>
      </c>
      <c r="N17" s="67">
        <f t="shared" si="1"/>
        <v>24</v>
      </c>
      <c r="O17" s="32">
        <f t="shared" si="2"/>
        <v>4.165416667</v>
      </c>
      <c r="P17" s="33">
        <f t="shared" si="3"/>
        <v>0.005403783784</v>
      </c>
      <c r="Q17" s="34">
        <f t="shared" si="4"/>
        <v>0.08218254505</v>
      </c>
      <c r="R17" s="39"/>
    </row>
    <row r="18">
      <c r="A18" s="50" t="s">
        <v>18</v>
      </c>
      <c r="B18" s="36">
        <v>45293.0</v>
      </c>
      <c r="C18" s="68"/>
      <c r="D18" s="36">
        <v>45350.0</v>
      </c>
      <c r="E18" s="68" t="s">
        <v>19</v>
      </c>
      <c r="F18" s="73" t="s">
        <v>26</v>
      </c>
      <c r="G18" s="69">
        <v>400.0</v>
      </c>
      <c r="H18" s="69">
        <v>200.0</v>
      </c>
      <c r="I18" s="70">
        <v>400.0</v>
      </c>
      <c r="J18" s="70">
        <v>401.0</v>
      </c>
      <c r="K18" s="70">
        <v>1.0</v>
      </c>
      <c r="L18" s="46">
        <v>80000.0</v>
      </c>
      <c r="M18" s="71">
        <f>IFERROR(__xludf.DUMMYFUNCTION("IF(J18="""","""",IF(A18=""SELL"",(I18-J18-K18/100)*H18*100, IF(A18=""BUY"",(J18-I18-K18/100)*H18*100, IF(regexmatch(A18,""Ass""),(J18-I18-K18/100)*H18*100, IF(A18=""SDI"",((J18-I18)*H18)-(K18), IF(A18="""",""""))))))"),199.0)</f>
        <v>199</v>
      </c>
      <c r="N18" s="72">
        <f t="shared" si="1"/>
        <v>57</v>
      </c>
      <c r="O18" s="20">
        <f t="shared" si="2"/>
        <v>3.49122807</v>
      </c>
      <c r="P18" s="21">
        <f t="shared" si="3"/>
        <v>0.0024875</v>
      </c>
      <c r="Q18" s="22">
        <f t="shared" si="4"/>
        <v>0.01592872807</v>
      </c>
      <c r="R18" s="23"/>
    </row>
    <row r="19">
      <c r="A19" s="60" t="s">
        <v>18</v>
      </c>
      <c r="B19" s="61">
        <v>45322.0</v>
      </c>
      <c r="C19" s="62"/>
      <c r="D19" s="61">
        <v>45350.0</v>
      </c>
      <c r="E19" s="62"/>
      <c r="F19" s="63" t="s">
        <v>27</v>
      </c>
      <c r="G19" s="74"/>
      <c r="H19" s="64">
        <v>1.0</v>
      </c>
      <c r="I19" s="65">
        <v>0.0</v>
      </c>
      <c r="J19" s="65">
        <v>5.0</v>
      </c>
      <c r="K19" s="65">
        <v>0.0</v>
      </c>
      <c r="L19" s="47">
        <v>1000.0</v>
      </c>
      <c r="M19" s="66">
        <f>IFERROR(__xludf.DUMMYFUNCTION("IF(J19="""","""",IF(A19=""SELL"",(I19-J19-K19/100)*H19*100, IF(A19=""BUY"",(J19-I19-K19/100)*H19*100, IF(regexmatch(A19,""Ass""),(J19-I19-K19/100)*H19*100, IF(A19=""SDI"",((J19-I19)*H19)-(K19), IF(A19="""",""""))))))"),5.0)</f>
        <v>5</v>
      </c>
      <c r="N19" s="67">
        <f t="shared" si="1"/>
        <v>28</v>
      </c>
      <c r="O19" s="32">
        <f t="shared" si="2"/>
        <v>0.1785714286</v>
      </c>
      <c r="P19" s="33">
        <f t="shared" si="3"/>
        <v>0.005</v>
      </c>
      <c r="Q19" s="34">
        <f t="shared" si="4"/>
        <v>0.06517857143</v>
      </c>
      <c r="R19" s="39"/>
    </row>
    <row r="20">
      <c r="A20" s="50" t="s">
        <v>28</v>
      </c>
      <c r="B20" s="36">
        <v>45323.0</v>
      </c>
      <c r="C20" s="36">
        <v>45350.0</v>
      </c>
      <c r="D20" s="36">
        <v>45327.0</v>
      </c>
      <c r="E20" s="68" t="s">
        <v>29</v>
      </c>
      <c r="F20" s="50" t="s">
        <v>23</v>
      </c>
      <c r="G20" s="46">
        <v>200.0</v>
      </c>
      <c r="H20" s="69">
        <v>1.0</v>
      </c>
      <c r="I20" s="70">
        <v>0.5</v>
      </c>
      <c r="J20" s="70">
        <v>0.5</v>
      </c>
      <c r="K20" s="70">
        <v>0.0</v>
      </c>
      <c r="L20" s="46">
        <v>50.0</v>
      </c>
      <c r="M20" s="71">
        <f>IFERROR(__xludf.DUMMYFUNCTION("IF(J20="""","""",IF(A20=""SELL"",(I20-J20-K20/100)*H20*100, IF(A20=""BUY"",(J20-I20-K20/100)*H20*100, IF(regexmatch(A20,""Ass""),(J20-I20-K20/100)*H20*100, IF(A20=""SDI"",((J20-I20)*H20)-(K20), IF(A20="""",""""))))))"),0.0)</f>
        <v>0</v>
      </c>
      <c r="N20" s="72">
        <f t="shared" si="1"/>
        <v>4</v>
      </c>
      <c r="O20" s="20">
        <f t="shared" si="2"/>
        <v>0</v>
      </c>
      <c r="P20" s="21">
        <f t="shared" si="3"/>
        <v>0</v>
      </c>
      <c r="Q20" s="22">
        <f t="shared" si="4"/>
        <v>0</v>
      </c>
      <c r="R20" s="23"/>
    </row>
    <row r="21">
      <c r="A21" s="60" t="s">
        <v>21</v>
      </c>
      <c r="B21" s="61">
        <v>45323.0</v>
      </c>
      <c r="C21" s="61">
        <v>45350.0</v>
      </c>
      <c r="D21" s="61">
        <v>45337.0</v>
      </c>
      <c r="E21" s="62" t="s">
        <v>24</v>
      </c>
      <c r="F21" s="60" t="s">
        <v>30</v>
      </c>
      <c r="G21" s="47" t="s">
        <v>31</v>
      </c>
      <c r="H21" s="64">
        <v>1.0</v>
      </c>
      <c r="I21" s="65">
        <v>0.5</v>
      </c>
      <c r="J21" s="65">
        <v>0.25</v>
      </c>
      <c r="K21" s="65">
        <v>0.03</v>
      </c>
      <c r="L21" s="47">
        <v>500.0</v>
      </c>
      <c r="M21" s="66">
        <f>IFERROR(__xludf.DUMMYFUNCTION("IF(J21="""","""",IF(A21=""SELL"",(I21-J21-K21/100)*H21*100, IF(A21=""BUY"",(J21-I21-K21/100)*H21*100, IF(regexmatch(A21,""Ass""),(J21-I21-K21/100)*H21*100, IF(A21=""SDI"",((J21-I21)*H21)-(K21), IF(A21="""",""""))))))"),24.97)</f>
        <v>24.97</v>
      </c>
      <c r="N21" s="67">
        <f t="shared" si="1"/>
        <v>14</v>
      </c>
      <c r="O21" s="32">
        <f t="shared" si="2"/>
        <v>1.783571429</v>
      </c>
      <c r="P21" s="33">
        <f t="shared" si="3"/>
        <v>0.04994</v>
      </c>
      <c r="Q21" s="34">
        <f t="shared" si="4"/>
        <v>1.302007143</v>
      </c>
      <c r="R21" s="39"/>
    </row>
    <row r="22">
      <c r="A22" s="50" t="s">
        <v>21</v>
      </c>
      <c r="B22" s="36">
        <v>45323.0</v>
      </c>
      <c r="C22" s="36">
        <v>45350.0</v>
      </c>
      <c r="D22" s="36">
        <v>45350.0</v>
      </c>
      <c r="E22" s="68" t="s">
        <v>32</v>
      </c>
      <c r="F22" s="50" t="s">
        <v>23</v>
      </c>
      <c r="G22" s="46">
        <v>470.0</v>
      </c>
      <c r="H22" s="69">
        <v>2.0</v>
      </c>
      <c r="I22" s="70">
        <v>3.0</v>
      </c>
      <c r="J22" s="70">
        <v>0.0</v>
      </c>
      <c r="K22" s="70">
        <v>0.06</v>
      </c>
      <c r="L22" s="46">
        <v>94000.0</v>
      </c>
      <c r="M22" s="71">
        <f>IFERROR(__xludf.DUMMYFUNCTION("IF(J22="""","""",IF(A22=""SELL"",(I22-J22-K22/100)*H22*100, IF(A22=""BUY"",(J22-I22-K22/100)*H22*100, IF(regexmatch(A22,""Ass""),(J22-I22-K22/100)*H22*100, IF(A22=""SDI"",((J22-I22)*H22)-(K22), IF(A22="""",""""))))))"),599.88)</f>
        <v>599.88</v>
      </c>
      <c r="N22" s="72">
        <f t="shared" si="1"/>
        <v>27</v>
      </c>
      <c r="O22" s="20">
        <f t="shared" si="2"/>
        <v>22.21777778</v>
      </c>
      <c r="P22" s="21">
        <f t="shared" si="3"/>
        <v>0.006381702128</v>
      </c>
      <c r="Q22" s="22">
        <f t="shared" si="4"/>
        <v>0.08627115839</v>
      </c>
      <c r="R22" s="23"/>
    </row>
    <row r="23">
      <c r="A23" s="60" t="s">
        <v>33</v>
      </c>
      <c r="B23" s="61">
        <v>45350.0</v>
      </c>
      <c r="C23" s="62"/>
      <c r="D23" s="61">
        <v>45382.0</v>
      </c>
      <c r="E23" s="62" t="s">
        <v>32</v>
      </c>
      <c r="F23" s="60" t="s">
        <v>34</v>
      </c>
      <c r="G23" s="47">
        <v>470.0</v>
      </c>
      <c r="H23" s="64">
        <v>2.0</v>
      </c>
      <c r="I23" s="65">
        <v>470.0</v>
      </c>
      <c r="J23" s="65">
        <v>472.0</v>
      </c>
      <c r="K23" s="65">
        <v>5.06</v>
      </c>
      <c r="L23" s="47">
        <v>94000.0</v>
      </c>
      <c r="M23" s="66">
        <f>IFERROR(__xludf.DUMMYFUNCTION("IF(J23="""","""",IF(A23=""SELL"",(I23-J23-K23/100)*H23*100, IF(A23=""BUY"",(J23-I23-K23/100)*H23*100, IF(regexmatch(A23,""Ass""),(J23-I23-K23/100)*H23*100, IF(A23=""SDI"",((J23-I23)*H23)-(K23), IF(A23="""",""""))))))"),389.88)</f>
        <v>389.88</v>
      </c>
      <c r="N23" s="67">
        <f t="shared" si="1"/>
        <v>32</v>
      </c>
      <c r="O23" s="32">
        <f t="shared" si="2"/>
        <v>12.18375</v>
      </c>
      <c r="P23" s="33">
        <f t="shared" si="3"/>
        <v>0.004147659574</v>
      </c>
      <c r="Q23" s="34">
        <f t="shared" si="4"/>
        <v>0.04730924202</v>
      </c>
      <c r="R23" s="39"/>
    </row>
    <row r="24">
      <c r="A24" s="50" t="s">
        <v>21</v>
      </c>
      <c r="B24" s="36">
        <v>45350.0</v>
      </c>
      <c r="C24" s="36">
        <v>45016.0</v>
      </c>
      <c r="D24" s="36">
        <v>45382.0</v>
      </c>
      <c r="E24" s="68" t="s">
        <v>32</v>
      </c>
      <c r="F24" s="50" t="s">
        <v>35</v>
      </c>
      <c r="G24" s="46">
        <v>472.0</v>
      </c>
      <c r="H24" s="69">
        <v>2.0</v>
      </c>
      <c r="I24" s="70">
        <v>2.5</v>
      </c>
      <c r="J24" s="70">
        <v>0.0</v>
      </c>
      <c r="K24" s="70">
        <v>0.06</v>
      </c>
      <c r="L24" s="46">
        <v>94000.0</v>
      </c>
      <c r="M24" s="71">
        <f>IFERROR(__xludf.DUMMYFUNCTION("IF(J24="""","""",IF(A24=""SELL"",(I24-J24-K24/100)*H24*100, IF(A24=""BUY"",(J24-I24-K24/100)*H24*100, IF(regexmatch(A24,""Ass""),(J24-I24-K24/100)*H24*100, IF(A24=""SDI"",((J24-I24)*H24)-(K24), IF(A24="""",""""))))))"),499.88)</f>
        <v>499.88</v>
      </c>
      <c r="N24" s="72">
        <f t="shared" si="1"/>
        <v>32</v>
      </c>
      <c r="O24" s="20">
        <f t="shared" si="2"/>
        <v>15.62125</v>
      </c>
      <c r="P24" s="21">
        <f t="shared" si="3"/>
        <v>0.00531787234</v>
      </c>
      <c r="Q24" s="22">
        <f t="shared" si="4"/>
        <v>0.06065698138</v>
      </c>
      <c r="R24" s="23"/>
    </row>
    <row r="25">
      <c r="A25" s="60" t="s">
        <v>28</v>
      </c>
      <c r="B25" s="61">
        <v>45352.0</v>
      </c>
      <c r="C25" s="61">
        <v>45402.0</v>
      </c>
      <c r="D25" s="61">
        <v>45387.0</v>
      </c>
      <c r="E25" s="62" t="s">
        <v>36</v>
      </c>
      <c r="F25" s="60" t="s">
        <v>35</v>
      </c>
      <c r="G25" s="47">
        <v>60.0</v>
      </c>
      <c r="H25" s="64">
        <v>1.0</v>
      </c>
      <c r="I25" s="65">
        <v>0.2</v>
      </c>
      <c r="J25" s="65">
        <v>0.1</v>
      </c>
      <c r="K25" s="65">
        <v>0.03</v>
      </c>
      <c r="L25" s="47">
        <v>20.0</v>
      </c>
      <c r="M25" s="66">
        <f>IFERROR(__xludf.DUMMYFUNCTION("IF(J25="""","""",IF(A25=""SELL"",(I25-J25-K25/100)*H25*100, IF(A25=""BUY"",(J25-I25-K25/100)*H25*100, IF(regexmatch(A25,""Ass""),(J25-I25-K25/100)*H25*100, IF(A25=""SDI"",((J25-I25)*H25)-(K25), IF(A25="""",""""))))))"),-10.03)</f>
        <v>-10.03</v>
      </c>
      <c r="N25" s="67">
        <f t="shared" si="1"/>
        <v>35</v>
      </c>
      <c r="O25" s="32">
        <f t="shared" si="2"/>
        <v>-0.2865714286</v>
      </c>
      <c r="P25" s="33">
        <f t="shared" si="3"/>
        <v>-0.5015</v>
      </c>
      <c r="Q25" s="34">
        <f t="shared" si="4"/>
        <v>-5.229928571</v>
      </c>
      <c r="R25" s="39"/>
    </row>
    <row r="26">
      <c r="A26" s="50" t="s">
        <v>28</v>
      </c>
      <c r="B26" s="36">
        <v>45352.0</v>
      </c>
      <c r="C26" s="36">
        <v>45402.0</v>
      </c>
      <c r="D26" s="36">
        <v>45387.0</v>
      </c>
      <c r="E26" s="68" t="s">
        <v>29</v>
      </c>
      <c r="F26" s="50" t="s">
        <v>35</v>
      </c>
      <c r="G26" s="46">
        <v>200.0</v>
      </c>
      <c r="H26" s="69">
        <v>1.0</v>
      </c>
      <c r="I26" s="70">
        <v>0.9</v>
      </c>
      <c r="J26" s="70">
        <v>1.1</v>
      </c>
      <c r="K26" s="70">
        <v>0.03</v>
      </c>
      <c r="L26" s="46">
        <v>90.0</v>
      </c>
      <c r="M26" s="71">
        <f>IFERROR(__xludf.DUMMYFUNCTION("IF(J26="""","""",IF(A26=""SELL"",(I26-J26-K26/100)*H26*100, IF(A26=""BUY"",(J26-I26-K26/100)*H26*100, IF(regexmatch(A26,""Ass""),(J26-I26-K26/100)*H26*100, IF(A26=""SDI"",((J26-I26)*H26)-(K26), IF(A26="""",""""))))))"),19.970000000000006)</f>
        <v>19.97</v>
      </c>
      <c r="N26" s="72">
        <f t="shared" si="1"/>
        <v>35</v>
      </c>
      <c r="O26" s="20">
        <f t="shared" si="2"/>
        <v>0.5705714286</v>
      </c>
      <c r="P26" s="21">
        <f t="shared" si="3"/>
        <v>0.2218888889</v>
      </c>
      <c r="Q26" s="22">
        <f t="shared" si="4"/>
        <v>2.313984127</v>
      </c>
      <c r="R26" s="23"/>
    </row>
    <row r="27">
      <c r="A27" s="60" t="s">
        <v>18</v>
      </c>
      <c r="B27" s="61">
        <v>45352.0</v>
      </c>
      <c r="C27" s="62"/>
      <c r="D27" s="61">
        <v>45387.0</v>
      </c>
      <c r="E27" s="62"/>
      <c r="F27" s="63" t="s">
        <v>26</v>
      </c>
      <c r="G27" s="74"/>
      <c r="H27" s="64">
        <v>200.0</v>
      </c>
      <c r="I27" s="38"/>
      <c r="J27" s="38"/>
      <c r="K27" s="38"/>
      <c r="L27" s="74"/>
      <c r="M27" s="75" t="str">
        <f>IFERROR(__xludf.DUMMYFUNCTION("IF(J27="""","""",IF(A27=""SELL"",(I27-J27-K27/100)*H27*100, IF(A27=""BUY"",(J27-I27-K27/100)*H27*100, IF(regexmatch(A27,""Ass""),(J27-I27-K27/100)*H27*100, IF(A27=""SDI"",((J27-I27)*H27)-(K27), IF(A27="""",""""))))))"),"")</f>
        <v/>
      </c>
      <c r="N27" s="67">
        <f t="shared" si="1"/>
        <v>35</v>
      </c>
      <c r="O27" s="76" t="str">
        <f t="shared" si="2"/>
        <v/>
      </c>
      <c r="P27" s="77" t="str">
        <f t="shared" si="3"/>
        <v/>
      </c>
      <c r="Q27" s="78" t="str">
        <f t="shared" si="4"/>
        <v/>
      </c>
      <c r="R27" s="39"/>
    </row>
    <row r="28">
      <c r="A28" s="40"/>
      <c r="B28" s="13"/>
      <c r="C28" s="13"/>
      <c r="D28" s="13"/>
      <c r="E28" s="13"/>
      <c r="F28" s="40"/>
      <c r="G28" s="46"/>
      <c r="H28" s="11"/>
      <c r="I28" s="16"/>
      <c r="J28" s="16"/>
      <c r="K28" s="15"/>
      <c r="L28" s="46"/>
      <c r="M28" s="18" t="str">
        <f>IFERROR(__xludf.DUMMYFUNCTION("IF(J28="""","""",IF(A28=""SELL"",(I28-J28-K28/100)*H28*100, IF(A28=""BUY"",(J28-I28-K28/100)*H28*100, IF(regexmatch(A28,""Ass""),(J28-I28-K28/100)*H28*100, IF(A28=""SDI"",((J28-I28)*H28)-(K28), IF(A28="""",""""))))))"),"")</f>
        <v/>
      </c>
      <c r="N28" s="19" t="str">
        <f t="shared" si="1"/>
        <v/>
      </c>
      <c r="O28" s="20" t="str">
        <f t="shared" si="2"/>
        <v/>
      </c>
      <c r="P28" s="21" t="str">
        <f t="shared" si="3"/>
        <v/>
      </c>
      <c r="Q28" s="22" t="str">
        <f t="shared" si="4"/>
        <v/>
      </c>
      <c r="R28" s="23"/>
    </row>
    <row r="29">
      <c r="A29" s="44"/>
      <c r="B29" s="43"/>
      <c r="C29" s="43"/>
      <c r="D29" s="43"/>
      <c r="E29" s="43"/>
      <c r="F29" s="44"/>
      <c r="G29" s="47"/>
      <c r="H29" s="24"/>
      <c r="I29" s="28"/>
      <c r="J29" s="28"/>
      <c r="K29" s="27"/>
      <c r="L29" s="47"/>
      <c r="M29" s="30" t="str">
        <f>IFERROR(__xludf.DUMMYFUNCTION("IF(J29="""","""",IF(A29=""SELL"",(I29-J29-K29/100)*H29*100, IF(A29=""BUY"",(J29-I29-K29/100)*H29*100, IF(regexmatch(A29,""Ass""),(J29-I29-K29/100)*H29*100, IF(A29=""SDI"",((J29-I29)*H29)-(K29), IF(A29="""",""""))))))"),"")</f>
        <v/>
      </c>
      <c r="N29" s="31" t="str">
        <f t="shared" si="1"/>
        <v/>
      </c>
      <c r="O29" s="32" t="str">
        <f t="shared" si="2"/>
        <v/>
      </c>
      <c r="P29" s="33" t="str">
        <f t="shared" si="3"/>
        <v/>
      </c>
      <c r="Q29" s="34" t="str">
        <f t="shared" si="4"/>
        <v/>
      </c>
      <c r="R29" s="39"/>
    </row>
    <row r="30">
      <c r="A30" s="40"/>
      <c r="B30" s="13"/>
      <c r="C30" s="13"/>
      <c r="D30" s="13"/>
      <c r="E30" s="13"/>
      <c r="F30" s="40"/>
      <c r="G30" s="46"/>
      <c r="H30" s="11"/>
      <c r="I30" s="16"/>
      <c r="J30" s="16"/>
      <c r="K30" s="15"/>
      <c r="L30" s="46"/>
      <c r="M30" s="18" t="str">
        <f>IFERROR(__xludf.DUMMYFUNCTION("IF(J30="""","""",IF(A30=""SELL"",(I30-J30-K30/100)*H30*100, IF(A30=""BUY"",(J30-I30-K30/100)*H30*100, IF(regexmatch(A30,""Ass""),(J30-I30-K30/100)*H30*100, IF(A30=""SDI"",((J30-I30)*H30)-(K30), IF(A30="""",""""))))))"),"")</f>
        <v/>
      </c>
      <c r="N30" s="19" t="str">
        <f t="shared" si="1"/>
        <v/>
      </c>
      <c r="O30" s="20" t="str">
        <f t="shared" si="2"/>
        <v/>
      </c>
      <c r="P30" s="21" t="str">
        <f t="shared" si="3"/>
        <v/>
      </c>
      <c r="Q30" s="22" t="str">
        <f t="shared" si="4"/>
        <v/>
      </c>
      <c r="R30" s="23"/>
    </row>
    <row r="31">
      <c r="A31" s="44"/>
      <c r="B31" s="43"/>
      <c r="C31" s="43"/>
      <c r="D31" s="43"/>
      <c r="E31" s="43"/>
      <c r="F31" s="44"/>
      <c r="G31" s="47"/>
      <c r="H31" s="24"/>
      <c r="I31" s="28"/>
      <c r="J31" s="28"/>
      <c r="K31" s="27"/>
      <c r="L31" s="47"/>
      <c r="M31" s="30" t="str">
        <f>IFERROR(__xludf.DUMMYFUNCTION("IF(J31="""","""",IF(A31=""SELL"",(I31-J31-K31/100)*H31*100, IF(A31=""BUY"",(J31-I31-K31/100)*H31*100, IF(regexmatch(A31,""Ass""),(J31-I31-K31/100)*H31*100, IF(A31=""SDI"",((J31-I31)*H31)-(K31), IF(A31="""",""""))))))"),"")</f>
        <v/>
      </c>
      <c r="N31" s="31" t="str">
        <f t="shared" si="1"/>
        <v/>
      </c>
      <c r="O31" s="32" t="str">
        <f t="shared" si="2"/>
        <v/>
      </c>
      <c r="P31" s="33" t="str">
        <f t="shared" si="3"/>
        <v/>
      </c>
      <c r="Q31" s="34" t="str">
        <f t="shared" si="4"/>
        <v/>
      </c>
      <c r="R31" s="39"/>
    </row>
    <row r="32">
      <c r="A32" s="40"/>
      <c r="B32" s="13"/>
      <c r="C32" s="13"/>
      <c r="D32" s="13"/>
      <c r="E32" s="13"/>
      <c r="F32" s="40"/>
      <c r="G32" s="46"/>
      <c r="H32" s="11"/>
      <c r="I32" s="16"/>
      <c r="J32" s="16"/>
      <c r="K32" s="15"/>
      <c r="L32" s="46"/>
      <c r="M32" s="18" t="str">
        <f>IFERROR(__xludf.DUMMYFUNCTION("IF(J32="""","""",IF(A32=""SELL"",(I32-J32-K32/100)*H32*100, IF(A32=""BUY"",(J32-I32-K32/100)*H32*100, IF(regexmatch(A32,""Ass""),(J32-I32-K32/100)*H32*100, IF(A32=""SDI"",((J32-I32)*H32)-(K32), IF(A32="""",""""))))))"),"")</f>
        <v/>
      </c>
      <c r="N32" s="19" t="str">
        <f t="shared" si="1"/>
        <v/>
      </c>
      <c r="O32" s="20" t="str">
        <f t="shared" si="2"/>
        <v/>
      </c>
      <c r="P32" s="21" t="str">
        <f t="shared" si="3"/>
        <v/>
      </c>
      <c r="Q32" s="22" t="str">
        <f t="shared" si="4"/>
        <v/>
      </c>
      <c r="R32" s="23"/>
    </row>
    <row r="33">
      <c r="A33" s="44"/>
      <c r="B33" s="43"/>
      <c r="C33" s="43"/>
      <c r="D33" s="43"/>
      <c r="E33" s="43"/>
      <c r="F33" s="44"/>
      <c r="G33" s="47"/>
      <c r="H33" s="24"/>
      <c r="I33" s="28"/>
      <c r="J33" s="28"/>
      <c r="K33" s="27"/>
      <c r="L33" s="47"/>
      <c r="M33" s="30" t="str">
        <f>IFERROR(__xludf.DUMMYFUNCTION("IF(J33="""","""",IF(A33=""SELL"",(I33-J33-K33/100)*H33*100, IF(A33=""BUY"",(J33-I33-K33/100)*H33*100, IF(regexmatch(A33,""Ass""),(J33-I33-K33/100)*H33*100, IF(A33=""SDI"",((J33-I33)*H33)-(K33), IF(A33="""",""""))))))"),"")</f>
        <v/>
      </c>
      <c r="N33" s="31" t="str">
        <f t="shared" si="1"/>
        <v/>
      </c>
      <c r="O33" s="32" t="str">
        <f t="shared" si="2"/>
        <v/>
      </c>
      <c r="P33" s="33" t="str">
        <f t="shared" si="3"/>
        <v/>
      </c>
      <c r="Q33" s="34" t="str">
        <f t="shared" si="4"/>
        <v/>
      </c>
      <c r="R33" s="39"/>
    </row>
    <row r="34">
      <c r="A34" s="40"/>
      <c r="B34" s="13"/>
      <c r="C34" s="13"/>
      <c r="D34" s="13"/>
      <c r="E34" s="13"/>
      <c r="F34" s="40"/>
      <c r="G34" s="46"/>
      <c r="H34" s="11"/>
      <c r="I34" s="16"/>
      <c r="J34" s="16"/>
      <c r="K34" s="15"/>
      <c r="L34" s="46"/>
      <c r="M34" s="18" t="str">
        <f>IFERROR(__xludf.DUMMYFUNCTION("IF(J34="""","""",IF(A34=""SELL"",(I34-J34-K34/100)*H34*100, IF(A34=""BUY"",(J34-I34-K34/100)*H34*100, IF(regexmatch(A34,""Ass""),(J34-I34-K34/100)*H34*100, IF(A34=""SDI"",((J34-I34)*H34)-(K34), IF(A34="""",""""))))))"),"")</f>
        <v/>
      </c>
      <c r="N34" s="19" t="str">
        <f t="shared" si="1"/>
        <v/>
      </c>
      <c r="O34" s="20" t="str">
        <f t="shared" si="2"/>
        <v/>
      </c>
      <c r="P34" s="21" t="str">
        <f t="shared" si="3"/>
        <v/>
      </c>
      <c r="Q34" s="22" t="str">
        <f t="shared" si="4"/>
        <v/>
      </c>
      <c r="R34" s="23"/>
    </row>
    <row r="35">
      <c r="A35" s="44"/>
      <c r="B35" s="43"/>
      <c r="C35" s="43"/>
      <c r="D35" s="43"/>
      <c r="E35" s="43"/>
      <c r="F35" s="44"/>
      <c r="G35" s="47"/>
      <c r="H35" s="24"/>
      <c r="I35" s="28"/>
      <c r="J35" s="28"/>
      <c r="K35" s="27"/>
      <c r="L35" s="47"/>
      <c r="M35" s="30" t="str">
        <f>IFERROR(__xludf.DUMMYFUNCTION("IF(J35="""","""",IF(A35=""SELL"",(I35-J35-K35/100)*H35*100, IF(A35=""BUY"",(J35-I35-K35/100)*H35*100, IF(regexmatch(A35,""Ass""),(J35-I35-K35/100)*H35*100, IF(A35=""SDI"",((J35-I35)*H35)-(K35), IF(A35="""",""""))))))"),"")</f>
        <v/>
      </c>
      <c r="N35" s="31" t="str">
        <f t="shared" si="1"/>
        <v/>
      </c>
      <c r="O35" s="32" t="str">
        <f t="shared" si="2"/>
        <v/>
      </c>
      <c r="P35" s="33" t="str">
        <f t="shared" si="3"/>
        <v/>
      </c>
      <c r="Q35" s="34" t="str">
        <f t="shared" si="4"/>
        <v/>
      </c>
      <c r="R35" s="39"/>
    </row>
    <row r="36">
      <c r="A36" s="40"/>
      <c r="B36" s="13"/>
      <c r="C36" s="13"/>
      <c r="D36" s="13"/>
      <c r="E36" s="13"/>
      <c r="F36" s="40"/>
      <c r="G36" s="46"/>
      <c r="H36" s="11"/>
      <c r="I36" s="16"/>
      <c r="J36" s="16"/>
      <c r="K36" s="15"/>
      <c r="L36" s="46"/>
      <c r="M36" s="18" t="str">
        <f>IFERROR(__xludf.DUMMYFUNCTION("IF(J36="""","""",IF(A36=""SELL"",(I36-J36-K36/100)*H36*100, IF(A36=""BUY"",(J36-I36-K36/100)*H36*100, IF(regexmatch(A36,""Ass""),(J36-I36-K36/100)*H36*100, IF(A36=""SDI"",((J36-I36)*H36)-(K36), IF(A36="""",""""))))))"),"")</f>
        <v/>
      </c>
      <c r="N36" s="19" t="str">
        <f t="shared" si="1"/>
        <v/>
      </c>
      <c r="O36" s="20" t="str">
        <f t="shared" si="2"/>
        <v/>
      </c>
      <c r="P36" s="21" t="str">
        <f t="shared" si="3"/>
        <v/>
      </c>
      <c r="Q36" s="22" t="str">
        <f t="shared" si="4"/>
        <v/>
      </c>
      <c r="R36" s="23"/>
    </row>
    <row r="37">
      <c r="A37" s="44"/>
      <c r="B37" s="43"/>
      <c r="C37" s="43"/>
      <c r="D37" s="43"/>
      <c r="E37" s="43"/>
      <c r="F37" s="44"/>
      <c r="G37" s="47"/>
      <c r="H37" s="24"/>
      <c r="I37" s="28"/>
      <c r="J37" s="28"/>
      <c r="K37" s="27"/>
      <c r="L37" s="47"/>
      <c r="M37" s="30" t="str">
        <f>IFERROR(__xludf.DUMMYFUNCTION("IF(J37="""","""",IF(A37=""SELL"",(I37-J37-K37/100)*H37*100, IF(A37=""BUY"",(J37-I37-K37/100)*H37*100, IF(regexmatch(A37,""Ass""),(J37-I37-K37/100)*H37*100, IF(A37=""SDI"",((J37-I37)*H37)-(K37), IF(A37="""",""""))))))"),"")</f>
        <v/>
      </c>
      <c r="N37" s="31" t="str">
        <f t="shared" si="1"/>
        <v/>
      </c>
      <c r="O37" s="32" t="str">
        <f t="shared" si="2"/>
        <v/>
      </c>
      <c r="P37" s="33" t="str">
        <f t="shared" si="3"/>
        <v/>
      </c>
      <c r="Q37" s="34" t="str">
        <f t="shared" si="4"/>
        <v/>
      </c>
      <c r="R37" s="39"/>
    </row>
    <row r="38">
      <c r="A38" s="40"/>
      <c r="B38" s="13"/>
      <c r="C38" s="13"/>
      <c r="D38" s="13"/>
      <c r="E38" s="13"/>
      <c r="F38" s="40"/>
      <c r="G38" s="46"/>
      <c r="H38" s="11"/>
      <c r="I38" s="16"/>
      <c r="J38" s="16"/>
      <c r="K38" s="15"/>
      <c r="L38" s="46"/>
      <c r="M38" s="18" t="str">
        <f>IFERROR(__xludf.DUMMYFUNCTION("IF(J38="""","""",IF(A38=""SELL"",(I38-J38-K38/100)*H38*100, IF(A38=""BUY"",(J38-I38-K38/100)*H38*100, IF(regexmatch(A38,""Ass""),(J38-I38-K38/100)*H38*100, IF(A38=""SDI"",((J38-I38)*H38)-(K38), IF(A38="""",""""))))))"),"")</f>
        <v/>
      </c>
      <c r="N38" s="19" t="str">
        <f t="shared" si="1"/>
        <v/>
      </c>
      <c r="O38" s="20" t="str">
        <f t="shared" si="2"/>
        <v/>
      </c>
      <c r="P38" s="21" t="str">
        <f t="shared" si="3"/>
        <v/>
      </c>
      <c r="Q38" s="22" t="str">
        <f t="shared" si="4"/>
        <v/>
      </c>
      <c r="R38" s="23"/>
    </row>
    <row r="39">
      <c r="A39" s="44"/>
      <c r="B39" s="43"/>
      <c r="C39" s="43"/>
      <c r="D39" s="43"/>
      <c r="E39" s="43"/>
      <c r="F39" s="44"/>
      <c r="G39" s="47"/>
      <c r="H39" s="24"/>
      <c r="I39" s="28"/>
      <c r="J39" s="28"/>
      <c r="K39" s="27"/>
      <c r="L39" s="47"/>
      <c r="M39" s="30" t="str">
        <f>IFERROR(__xludf.DUMMYFUNCTION("IF(J39="""","""",IF(A39=""SELL"",(I39-J39-K39/100)*H39*100, IF(A39=""BUY"",(J39-I39-K39/100)*H39*100, IF(regexmatch(A39,""Ass""),(J39-I39-K39/100)*H39*100, IF(A39=""SDI"",((J39-I39)*H39)-(K39), IF(A39="""",""""))))))"),"")</f>
        <v/>
      </c>
      <c r="N39" s="31" t="str">
        <f t="shared" si="1"/>
        <v/>
      </c>
      <c r="O39" s="32" t="str">
        <f t="shared" si="2"/>
        <v/>
      </c>
      <c r="P39" s="33" t="str">
        <f t="shared" si="3"/>
        <v/>
      </c>
      <c r="Q39" s="34" t="str">
        <f t="shared" si="4"/>
        <v/>
      </c>
      <c r="R39" s="39"/>
    </row>
    <row r="40">
      <c r="A40" s="40"/>
      <c r="B40" s="13"/>
      <c r="C40" s="13"/>
      <c r="D40" s="13"/>
      <c r="E40" s="13"/>
      <c r="F40" s="40"/>
      <c r="G40" s="46"/>
      <c r="H40" s="11"/>
      <c r="I40" s="16"/>
      <c r="J40" s="16"/>
      <c r="K40" s="15"/>
      <c r="L40" s="46"/>
      <c r="M40" s="18" t="str">
        <f>IFERROR(__xludf.DUMMYFUNCTION("IF(J40="""","""",IF(A40=""SELL"",(I40-J40-K40/100)*H40*100, IF(A40=""BUY"",(J40-I40-K40/100)*H40*100, IF(regexmatch(A40,""Ass""),(J40-I40-K40/100)*H40*100, IF(A40=""SDI"",((J40-I40)*H40)-(K40), IF(A40="""",""""))))))"),"")</f>
        <v/>
      </c>
      <c r="N40" s="19" t="str">
        <f t="shared" si="1"/>
        <v/>
      </c>
      <c r="O40" s="20" t="str">
        <f t="shared" si="2"/>
        <v/>
      </c>
      <c r="P40" s="21" t="str">
        <f t="shared" si="3"/>
        <v/>
      </c>
      <c r="Q40" s="22" t="str">
        <f t="shared" si="4"/>
        <v/>
      </c>
      <c r="R40" s="23"/>
    </row>
    <row r="41">
      <c r="A41" s="44"/>
      <c r="B41" s="43"/>
      <c r="C41" s="43"/>
      <c r="D41" s="43"/>
      <c r="E41" s="43"/>
      <c r="F41" s="44"/>
      <c r="G41" s="47"/>
      <c r="H41" s="24"/>
      <c r="I41" s="28"/>
      <c r="J41" s="28"/>
      <c r="K41" s="27"/>
      <c r="L41" s="47"/>
      <c r="M41" s="30" t="str">
        <f>IFERROR(__xludf.DUMMYFUNCTION("IF(J41="""","""",IF(A41=""SELL"",(I41-J41-K41/100)*H41*100, IF(A41=""BUY"",(J41-I41-K41/100)*H41*100, IF(regexmatch(A41,""Ass""),(J41-I41-K41/100)*H41*100, IF(A41=""SDI"",((J41-I41)*H41)-(K41), IF(A41="""",""""))))))"),"")</f>
        <v/>
      </c>
      <c r="N41" s="31" t="str">
        <f t="shared" si="1"/>
        <v/>
      </c>
      <c r="O41" s="32" t="str">
        <f t="shared" si="2"/>
        <v/>
      </c>
      <c r="P41" s="33" t="str">
        <f t="shared" si="3"/>
        <v/>
      </c>
      <c r="Q41" s="34" t="str">
        <f t="shared" si="4"/>
        <v/>
      </c>
      <c r="R41" s="39"/>
    </row>
    <row r="42">
      <c r="A42" s="40"/>
      <c r="B42" s="13"/>
      <c r="C42" s="13"/>
      <c r="D42" s="13"/>
      <c r="E42" s="13"/>
      <c r="F42" s="40"/>
      <c r="G42" s="46"/>
      <c r="H42" s="11"/>
      <c r="I42" s="16"/>
      <c r="J42" s="16"/>
      <c r="K42" s="15"/>
      <c r="L42" s="46"/>
      <c r="M42" s="18" t="str">
        <f>IFERROR(__xludf.DUMMYFUNCTION("IF(J42="""","""",IF(A42=""SELL"",(I42-J42-K42/100)*H42*100, IF(A42=""BUY"",(J42-I42-K42/100)*H42*100, IF(regexmatch(A42,""Ass""),(J42-I42-K42/100)*H42*100, IF(A42=""SDI"",((J42-I42)*H42)-(K42), IF(A42="""",""""))))))"),"")</f>
        <v/>
      </c>
      <c r="N42" s="19" t="str">
        <f t="shared" si="1"/>
        <v/>
      </c>
      <c r="O42" s="20" t="str">
        <f t="shared" si="2"/>
        <v/>
      </c>
      <c r="P42" s="21" t="str">
        <f t="shared" si="3"/>
        <v/>
      </c>
      <c r="Q42" s="22" t="str">
        <f t="shared" si="4"/>
        <v/>
      </c>
      <c r="R42" s="23"/>
    </row>
    <row r="43">
      <c r="A43" s="44"/>
      <c r="B43" s="43"/>
      <c r="C43" s="43"/>
      <c r="D43" s="43"/>
      <c r="E43" s="43"/>
      <c r="F43" s="44"/>
      <c r="G43" s="47"/>
      <c r="H43" s="24"/>
      <c r="I43" s="28"/>
      <c r="J43" s="28"/>
      <c r="K43" s="27"/>
      <c r="L43" s="47"/>
      <c r="M43" s="30" t="str">
        <f>IFERROR(__xludf.DUMMYFUNCTION("IF(J43="""","""",IF(A43=""SELL"",(I43-J43-K43/100)*H43*100, IF(A43=""BUY"",(J43-I43-K43/100)*H43*100, IF(regexmatch(A43,""Ass""),(J43-I43-K43/100)*H43*100, IF(A43=""SDI"",((J43-I43)*H43)-(K43), IF(A43="""",""""))))))"),"")</f>
        <v/>
      </c>
      <c r="N43" s="31" t="str">
        <f t="shared" si="1"/>
        <v/>
      </c>
      <c r="O43" s="32" t="str">
        <f t="shared" si="2"/>
        <v/>
      </c>
      <c r="P43" s="33" t="str">
        <f t="shared" si="3"/>
        <v/>
      </c>
      <c r="Q43" s="34" t="str">
        <f t="shared" si="4"/>
        <v/>
      </c>
      <c r="R43" s="39"/>
    </row>
    <row r="44">
      <c r="A44" s="40"/>
      <c r="B44" s="13"/>
      <c r="C44" s="13"/>
      <c r="D44" s="13"/>
      <c r="E44" s="13"/>
      <c r="F44" s="40"/>
      <c r="G44" s="46"/>
      <c r="H44" s="11"/>
      <c r="I44" s="16"/>
      <c r="J44" s="16"/>
      <c r="K44" s="15"/>
      <c r="L44" s="46"/>
      <c r="M44" s="18" t="str">
        <f>IFERROR(__xludf.DUMMYFUNCTION("IF(J44="""","""",IF(A44=""SELL"",(I44-J44-K44/100)*H44*100, IF(A44=""BUY"",(J44-I44-K44/100)*H44*100, IF(regexmatch(A44,""Ass""),(J44-I44-K44/100)*H44*100, IF(A44=""SDI"",((J44-I44)*H44)-(K44), IF(A44="""",""""))))))"),"")</f>
        <v/>
      </c>
      <c r="N44" s="19" t="str">
        <f t="shared" si="1"/>
        <v/>
      </c>
      <c r="O44" s="20" t="str">
        <f t="shared" si="2"/>
        <v/>
      </c>
      <c r="P44" s="21" t="str">
        <f t="shared" si="3"/>
        <v/>
      </c>
      <c r="Q44" s="22" t="str">
        <f t="shared" si="4"/>
        <v/>
      </c>
      <c r="R44" s="23"/>
    </row>
    <row r="45">
      <c r="A45" s="44"/>
      <c r="B45" s="43"/>
      <c r="C45" s="43"/>
      <c r="D45" s="43"/>
      <c r="E45" s="43"/>
      <c r="F45" s="44"/>
      <c r="G45" s="47"/>
      <c r="H45" s="24"/>
      <c r="I45" s="28"/>
      <c r="J45" s="28"/>
      <c r="K45" s="27"/>
      <c r="L45" s="47"/>
      <c r="M45" s="30" t="str">
        <f>IFERROR(__xludf.DUMMYFUNCTION("IF(J45="""","""",IF(A45=""SELL"",(I45-J45-K45/100)*H45*100, IF(A45=""BUY"",(J45-I45-K45/100)*H45*100, IF(regexmatch(A45,""Ass""),(J45-I45-K45/100)*H45*100, IF(A45=""SDI"",((J45-I45)*H45)-(K45), IF(A45="""",""""))))))"),"")</f>
        <v/>
      </c>
      <c r="N45" s="31" t="str">
        <f t="shared" si="1"/>
        <v/>
      </c>
      <c r="O45" s="32" t="str">
        <f t="shared" si="2"/>
        <v/>
      </c>
      <c r="P45" s="33" t="str">
        <f t="shared" si="3"/>
        <v/>
      </c>
      <c r="Q45" s="34" t="str">
        <f t="shared" si="4"/>
        <v/>
      </c>
      <c r="R45" s="39"/>
    </row>
    <row r="46">
      <c r="A46" s="40"/>
      <c r="B46" s="13"/>
      <c r="C46" s="13"/>
      <c r="D46" s="13"/>
      <c r="E46" s="13"/>
      <c r="F46" s="40"/>
      <c r="G46" s="46"/>
      <c r="H46" s="11"/>
      <c r="I46" s="16"/>
      <c r="J46" s="16"/>
      <c r="K46" s="15"/>
      <c r="L46" s="46"/>
      <c r="M46" s="18" t="str">
        <f>IFERROR(__xludf.DUMMYFUNCTION("IF(J46="""","""",IF(A46=""SELL"",(I46-J46-K46/100)*H46*100, IF(A46=""BUY"",(J46-I46-K46/100)*H46*100, IF(regexmatch(A46,""Ass""),(J46-I46-K46/100)*H46*100, IF(A46=""SDI"",((J46-I46)*H46)-(K46), IF(A46="""",""""))))))"),"")</f>
        <v/>
      </c>
      <c r="N46" s="19" t="str">
        <f t="shared" si="1"/>
        <v/>
      </c>
      <c r="O46" s="20" t="str">
        <f t="shared" si="2"/>
        <v/>
      </c>
      <c r="P46" s="21" t="str">
        <f t="shared" si="3"/>
        <v/>
      </c>
      <c r="Q46" s="22" t="str">
        <f t="shared" si="4"/>
        <v/>
      </c>
      <c r="R46" s="23"/>
    </row>
    <row r="47">
      <c r="A47" s="44"/>
      <c r="B47" s="43"/>
      <c r="C47" s="43"/>
      <c r="D47" s="43"/>
      <c r="E47" s="43"/>
      <c r="F47" s="44"/>
      <c r="G47" s="47"/>
      <c r="H47" s="24"/>
      <c r="I47" s="28"/>
      <c r="J47" s="28"/>
      <c r="K47" s="27"/>
      <c r="L47" s="47"/>
      <c r="M47" s="30" t="str">
        <f>IFERROR(__xludf.DUMMYFUNCTION("IF(J47="""","""",IF(A47=""SELL"",(I47-J47-K47/100)*H47*100, IF(A47=""BUY"",(J47-I47-K47/100)*H47*100, IF(regexmatch(A47,""Ass""),(J47-I47-K47/100)*H47*100, IF(A47=""SDI"",((J47-I47)*H47)-(K47), IF(A47="""",""""))))))"),"")</f>
        <v/>
      </c>
      <c r="N47" s="31" t="str">
        <f t="shared" si="1"/>
        <v/>
      </c>
      <c r="O47" s="32" t="str">
        <f t="shared" si="2"/>
        <v/>
      </c>
      <c r="P47" s="33" t="str">
        <f t="shared" si="3"/>
        <v/>
      </c>
      <c r="Q47" s="34" t="str">
        <f t="shared" si="4"/>
        <v/>
      </c>
      <c r="R47" s="39"/>
    </row>
    <row r="48">
      <c r="A48" s="40"/>
      <c r="B48" s="13"/>
      <c r="C48" s="13"/>
      <c r="D48" s="13"/>
      <c r="E48" s="13"/>
      <c r="F48" s="40"/>
      <c r="G48" s="46"/>
      <c r="H48" s="11"/>
      <c r="I48" s="16"/>
      <c r="J48" s="16"/>
      <c r="K48" s="15"/>
      <c r="L48" s="46"/>
      <c r="M48" s="18" t="str">
        <f>IFERROR(__xludf.DUMMYFUNCTION("IF(J48="""","""",IF(A48=""SELL"",(I48-J48-K48/100)*H48*100, IF(A48=""BUY"",(J48-I48-K48/100)*H48*100, IF(regexmatch(A48,""Ass""),(J48-I48-K48/100)*H48*100, IF(A48=""SDI"",((J48-I48)*H48)-(K48), IF(A48="""",""""))))))"),"")</f>
        <v/>
      </c>
      <c r="N48" s="19" t="str">
        <f t="shared" si="1"/>
        <v/>
      </c>
      <c r="O48" s="20" t="str">
        <f t="shared" si="2"/>
        <v/>
      </c>
      <c r="P48" s="21" t="str">
        <f t="shared" si="3"/>
        <v/>
      </c>
      <c r="Q48" s="22" t="str">
        <f t="shared" si="4"/>
        <v/>
      </c>
      <c r="R48" s="23"/>
    </row>
    <row r="49">
      <c r="A49" s="44"/>
      <c r="B49" s="43"/>
      <c r="C49" s="43"/>
      <c r="D49" s="43"/>
      <c r="E49" s="43"/>
      <c r="F49" s="44"/>
      <c r="G49" s="47"/>
      <c r="H49" s="24"/>
      <c r="I49" s="28"/>
      <c r="J49" s="28"/>
      <c r="K49" s="27"/>
      <c r="L49" s="47"/>
      <c r="M49" s="30" t="str">
        <f>IFERROR(__xludf.DUMMYFUNCTION("IF(J49="""","""",IF(A49=""SELL"",(I49-J49-K49/100)*H49*100, IF(A49=""BUY"",(J49-I49-K49/100)*H49*100, IF(regexmatch(A49,""Ass""),(J49-I49-K49/100)*H49*100, IF(A49=""SDI"",((J49-I49)*H49)-(K49), IF(A49="""",""""))))))"),"")</f>
        <v/>
      </c>
      <c r="N49" s="31" t="str">
        <f t="shared" si="1"/>
        <v/>
      </c>
      <c r="O49" s="32" t="str">
        <f t="shared" si="2"/>
        <v/>
      </c>
      <c r="P49" s="33" t="str">
        <f t="shared" si="3"/>
        <v/>
      </c>
      <c r="Q49" s="34" t="str">
        <f t="shared" si="4"/>
        <v/>
      </c>
      <c r="R49" s="39"/>
    </row>
    <row r="50">
      <c r="A50" s="40"/>
      <c r="B50" s="13"/>
      <c r="C50" s="13"/>
      <c r="D50" s="13"/>
      <c r="E50" s="13"/>
      <c r="F50" s="40"/>
      <c r="G50" s="46"/>
      <c r="H50" s="11"/>
      <c r="I50" s="16"/>
      <c r="J50" s="16"/>
      <c r="K50" s="15"/>
      <c r="L50" s="46"/>
      <c r="M50" s="18" t="str">
        <f>IFERROR(__xludf.DUMMYFUNCTION("IF(J50="""","""",IF(A50=""SELL"",(I50-J50-K50/100)*H50*100, IF(A50=""BUY"",(J50-I50-K50/100)*H50*100, IF(regexmatch(A50,""Ass""),(J50-I50-K50/100)*H50*100, IF(A50=""SDI"",((J50-I50)*H50)-(K50), IF(A50="""",""""))))))"),"")</f>
        <v/>
      </c>
      <c r="N50" s="19" t="str">
        <f t="shared" si="1"/>
        <v/>
      </c>
      <c r="O50" s="20" t="str">
        <f t="shared" si="2"/>
        <v/>
      </c>
      <c r="P50" s="21" t="str">
        <f t="shared" si="3"/>
        <v/>
      </c>
      <c r="Q50" s="22" t="str">
        <f t="shared" si="4"/>
        <v/>
      </c>
      <c r="R50" s="23"/>
    </row>
    <row r="51">
      <c r="A51" s="44"/>
      <c r="B51" s="43"/>
      <c r="C51" s="43"/>
      <c r="D51" s="43"/>
      <c r="E51" s="43"/>
      <c r="F51" s="44"/>
      <c r="G51" s="47"/>
      <c r="H51" s="24"/>
      <c r="I51" s="28"/>
      <c r="J51" s="28"/>
      <c r="K51" s="27"/>
      <c r="L51" s="47"/>
      <c r="M51" s="30" t="str">
        <f>IFERROR(__xludf.DUMMYFUNCTION("IF(J51="""","""",IF(A51=""SELL"",(I51-J51-K51/100)*H51*100, IF(A51=""BUY"",(J51-I51-K51/100)*H51*100, IF(regexmatch(A51,""Ass""),(J51-I51-K51/100)*H51*100, IF(A51=""SDI"",((J51-I51)*H51)-(K51), IF(A51="""",""""))))))"),"")</f>
        <v/>
      </c>
      <c r="N51" s="31" t="str">
        <f t="shared" si="1"/>
        <v/>
      </c>
      <c r="O51" s="32" t="str">
        <f t="shared" si="2"/>
        <v/>
      </c>
      <c r="P51" s="33" t="str">
        <f t="shared" si="3"/>
        <v/>
      </c>
      <c r="Q51" s="34" t="str">
        <f t="shared" si="4"/>
        <v/>
      </c>
      <c r="R51" s="39"/>
    </row>
    <row r="52">
      <c r="A52" s="40"/>
      <c r="B52" s="13"/>
      <c r="C52" s="13"/>
      <c r="D52" s="13"/>
      <c r="E52" s="13"/>
      <c r="F52" s="40"/>
      <c r="G52" s="46"/>
      <c r="H52" s="11"/>
      <c r="I52" s="16"/>
      <c r="J52" s="16"/>
      <c r="K52" s="15"/>
      <c r="L52" s="46"/>
      <c r="M52" s="18" t="str">
        <f>IFERROR(__xludf.DUMMYFUNCTION("IF(J52="""","""",IF(A52=""SELL"",(I52-J52-K52/100)*H52*100, IF(A52=""BUY"",(J52-I52-K52/100)*H52*100, IF(regexmatch(A52,""Ass""),(J52-I52-K52/100)*H52*100, IF(A52=""SDI"",((J52-I52)*H52)-(K52), IF(A52="""",""""))))))"),"")</f>
        <v/>
      </c>
      <c r="N52" s="19" t="str">
        <f t="shared" si="1"/>
        <v/>
      </c>
      <c r="O52" s="20" t="str">
        <f t="shared" si="2"/>
        <v/>
      </c>
      <c r="P52" s="21" t="str">
        <f t="shared" si="3"/>
        <v/>
      </c>
      <c r="Q52" s="22" t="str">
        <f t="shared" si="4"/>
        <v/>
      </c>
      <c r="R52" s="23"/>
    </row>
    <row r="53">
      <c r="A53" s="44"/>
      <c r="B53" s="43"/>
      <c r="C53" s="43"/>
      <c r="D53" s="43"/>
      <c r="E53" s="43"/>
      <c r="F53" s="44"/>
      <c r="G53" s="47"/>
      <c r="H53" s="24"/>
      <c r="I53" s="28"/>
      <c r="J53" s="28"/>
      <c r="K53" s="27"/>
      <c r="L53" s="47"/>
      <c r="M53" s="30" t="str">
        <f>IFERROR(__xludf.DUMMYFUNCTION("IF(J53="""","""",IF(A53=""SELL"",(I53-J53-K53/100)*H53*100, IF(A53=""BUY"",(J53-I53-K53/100)*H53*100, IF(regexmatch(A53,""Ass""),(J53-I53-K53/100)*H53*100, IF(A53=""SDI"",((J53-I53)*H53)-(K53), IF(A53="""",""""))))))"),"")</f>
        <v/>
      </c>
      <c r="N53" s="31" t="str">
        <f t="shared" si="1"/>
        <v/>
      </c>
      <c r="O53" s="32" t="str">
        <f t="shared" si="2"/>
        <v/>
      </c>
      <c r="P53" s="33" t="str">
        <f t="shared" si="3"/>
        <v/>
      </c>
      <c r="Q53" s="34" t="str">
        <f t="shared" si="4"/>
        <v/>
      </c>
      <c r="R53" s="39"/>
    </row>
    <row r="54">
      <c r="A54" s="40"/>
      <c r="B54" s="13"/>
      <c r="C54" s="13"/>
      <c r="D54" s="13"/>
      <c r="E54" s="13"/>
      <c r="F54" s="40"/>
      <c r="G54" s="46"/>
      <c r="H54" s="11"/>
      <c r="I54" s="16"/>
      <c r="J54" s="16"/>
      <c r="K54" s="15"/>
      <c r="L54" s="46"/>
      <c r="M54" s="18" t="str">
        <f>IFERROR(__xludf.DUMMYFUNCTION("IF(J54="""","""",IF(A54=""SELL"",(I54-J54-K54/100)*H54*100, IF(A54=""BUY"",(J54-I54-K54/100)*H54*100, IF(regexmatch(A54,""Ass""),(J54-I54-K54/100)*H54*100, IF(A54=""SDI"",((J54-I54)*H54)-(K54), IF(A54="""",""""))))))"),"")</f>
        <v/>
      </c>
      <c r="N54" s="19" t="str">
        <f t="shared" si="1"/>
        <v/>
      </c>
      <c r="O54" s="20" t="str">
        <f t="shared" si="2"/>
        <v/>
      </c>
      <c r="P54" s="21" t="str">
        <f t="shared" si="3"/>
        <v/>
      </c>
      <c r="Q54" s="22" t="str">
        <f t="shared" si="4"/>
        <v/>
      </c>
      <c r="R54" s="23"/>
    </row>
    <row r="55">
      <c r="A55" s="44"/>
      <c r="B55" s="43"/>
      <c r="C55" s="43"/>
      <c r="D55" s="43"/>
      <c r="E55" s="43"/>
      <c r="F55" s="44"/>
      <c r="G55" s="47"/>
      <c r="H55" s="24"/>
      <c r="I55" s="28"/>
      <c r="J55" s="28"/>
      <c r="K55" s="27"/>
      <c r="L55" s="47"/>
      <c r="M55" s="30" t="str">
        <f>IFERROR(__xludf.DUMMYFUNCTION("IF(J55="""","""",IF(A55=""SELL"",(I55-J55-K55/100)*H55*100, IF(A55=""BUY"",(J55-I55-K55/100)*H55*100, IF(regexmatch(A55,""Ass""),(J55-I55-K55/100)*H55*100, IF(A55=""SDI"",((J55-I55)*H55)-(K55), IF(A55="""",""""))))))"),"")</f>
        <v/>
      </c>
      <c r="N55" s="31" t="str">
        <f t="shared" si="1"/>
        <v/>
      </c>
      <c r="O55" s="32" t="str">
        <f t="shared" si="2"/>
        <v/>
      </c>
      <c r="P55" s="33" t="str">
        <f t="shared" si="3"/>
        <v/>
      </c>
      <c r="Q55" s="34" t="str">
        <f t="shared" si="4"/>
        <v/>
      </c>
      <c r="R55" s="39"/>
    </row>
    <row r="56">
      <c r="A56" s="40"/>
      <c r="B56" s="13"/>
      <c r="C56" s="13"/>
      <c r="D56" s="13"/>
      <c r="E56" s="13"/>
      <c r="F56" s="40"/>
      <c r="G56" s="46"/>
      <c r="H56" s="11"/>
      <c r="I56" s="16"/>
      <c r="J56" s="16"/>
      <c r="K56" s="15"/>
      <c r="L56" s="46"/>
      <c r="M56" s="18" t="str">
        <f>IFERROR(__xludf.DUMMYFUNCTION("IF(J56="""","""",IF(A56=""SELL"",(I56-J56-K56/100)*H56*100, IF(A56=""BUY"",(J56-I56-K56/100)*H56*100, IF(regexmatch(A56,""Ass""),(J56-I56-K56/100)*H56*100, IF(A56=""SDI"",((J56-I56)*H56)-(K56), IF(A56="""",""""))))))"),"")</f>
        <v/>
      </c>
      <c r="N56" s="19" t="str">
        <f t="shared" si="1"/>
        <v/>
      </c>
      <c r="O56" s="20" t="str">
        <f t="shared" si="2"/>
        <v/>
      </c>
      <c r="P56" s="21" t="str">
        <f t="shared" si="3"/>
        <v/>
      </c>
      <c r="Q56" s="22" t="str">
        <f t="shared" si="4"/>
        <v/>
      </c>
      <c r="R56" s="23"/>
    </row>
    <row r="57">
      <c r="A57" s="44"/>
      <c r="B57" s="43"/>
      <c r="C57" s="43"/>
      <c r="D57" s="43"/>
      <c r="E57" s="43"/>
      <c r="F57" s="44"/>
      <c r="G57" s="47"/>
      <c r="H57" s="24"/>
      <c r="I57" s="28"/>
      <c r="J57" s="28"/>
      <c r="K57" s="27"/>
      <c r="L57" s="47"/>
      <c r="M57" s="30" t="str">
        <f>IFERROR(__xludf.DUMMYFUNCTION("IF(J57="""","""",IF(A57=""SELL"",(I57-J57-K57/100)*H57*100, IF(A57=""BUY"",(J57-I57-K57/100)*H57*100, IF(regexmatch(A57,""Ass""),(J57-I57-K57/100)*H57*100, IF(A57=""SDI"",((J57-I57)*H57)-(K57), IF(A57="""",""""))))))"),"")</f>
        <v/>
      </c>
      <c r="N57" s="31" t="str">
        <f t="shared" si="1"/>
        <v/>
      </c>
      <c r="O57" s="32" t="str">
        <f t="shared" si="2"/>
        <v/>
      </c>
      <c r="P57" s="33" t="str">
        <f t="shared" si="3"/>
        <v/>
      </c>
      <c r="Q57" s="34" t="str">
        <f t="shared" si="4"/>
        <v/>
      </c>
      <c r="R57" s="39"/>
    </row>
    <row r="58">
      <c r="A58" s="40"/>
      <c r="B58" s="13"/>
      <c r="C58" s="13"/>
      <c r="D58" s="13"/>
      <c r="E58" s="13"/>
      <c r="F58" s="40"/>
      <c r="G58" s="46"/>
      <c r="H58" s="11"/>
      <c r="I58" s="16"/>
      <c r="J58" s="16"/>
      <c r="K58" s="15"/>
      <c r="L58" s="46"/>
      <c r="M58" s="18" t="str">
        <f>IFERROR(__xludf.DUMMYFUNCTION("IF(J58="""","""",IF(A58=""SELL"",(I58-J58-K58/100)*H58*100, IF(A58=""BUY"",(J58-I58-K58/100)*H58*100, IF(regexmatch(A58,""Ass""),(J58-I58-K58/100)*H58*100, IF(A58=""SDI"",((J58-I58)*H58)-(K58), IF(A58="""",""""))))))"),"")</f>
        <v/>
      </c>
      <c r="N58" s="19" t="str">
        <f t="shared" si="1"/>
        <v/>
      </c>
      <c r="O58" s="20" t="str">
        <f t="shared" si="2"/>
        <v/>
      </c>
      <c r="P58" s="21" t="str">
        <f t="shared" si="3"/>
        <v/>
      </c>
      <c r="Q58" s="22" t="str">
        <f t="shared" si="4"/>
        <v/>
      </c>
      <c r="R58" s="23"/>
    </row>
    <row r="59">
      <c r="A59" s="44"/>
      <c r="B59" s="43"/>
      <c r="C59" s="43"/>
      <c r="D59" s="43"/>
      <c r="E59" s="43"/>
      <c r="F59" s="44"/>
      <c r="G59" s="47"/>
      <c r="H59" s="24"/>
      <c r="I59" s="28"/>
      <c r="J59" s="28"/>
      <c r="K59" s="27"/>
      <c r="L59" s="47"/>
      <c r="M59" s="30" t="str">
        <f>IFERROR(__xludf.DUMMYFUNCTION("IF(J59="""","""",IF(A59=""SELL"",(I59-J59-K59/100)*H59*100, IF(A59=""BUY"",(J59-I59-K59/100)*H59*100, IF(regexmatch(A59,""Ass""),(J59-I59-K59/100)*H59*100, IF(A59=""SDI"",((J59-I59)*H59)-(K59), IF(A59="""",""""))))))"),"")</f>
        <v/>
      </c>
      <c r="N59" s="31" t="str">
        <f t="shared" si="1"/>
        <v/>
      </c>
      <c r="O59" s="32" t="str">
        <f t="shared" si="2"/>
        <v/>
      </c>
      <c r="P59" s="33" t="str">
        <f t="shared" si="3"/>
        <v/>
      </c>
      <c r="Q59" s="34" t="str">
        <f t="shared" si="4"/>
        <v/>
      </c>
      <c r="R59" s="39"/>
    </row>
    <row r="60">
      <c r="A60" s="40"/>
      <c r="B60" s="13"/>
      <c r="C60" s="13"/>
      <c r="D60" s="13"/>
      <c r="E60" s="13"/>
      <c r="F60" s="40"/>
      <c r="G60" s="46"/>
      <c r="H60" s="11"/>
      <c r="I60" s="16"/>
      <c r="J60" s="16"/>
      <c r="K60" s="15"/>
      <c r="L60" s="46"/>
      <c r="M60" s="18" t="str">
        <f>IFERROR(__xludf.DUMMYFUNCTION("IF(J60="""","""",IF(A60=""SELL"",(I60-J60-K60/100)*H60*100, IF(A60=""BUY"",(J60-I60-K60/100)*H60*100, IF(regexmatch(A60,""Ass""),(J60-I60-K60/100)*H60*100, IF(A60=""SDI"",((J60-I60)*H60)-(K60), IF(A60="""",""""))))))"),"")</f>
        <v/>
      </c>
      <c r="N60" s="19" t="str">
        <f t="shared" si="1"/>
        <v/>
      </c>
      <c r="O60" s="20" t="str">
        <f t="shared" si="2"/>
        <v/>
      </c>
      <c r="P60" s="21" t="str">
        <f t="shared" si="3"/>
        <v/>
      </c>
      <c r="Q60" s="22" t="str">
        <f t="shared" si="4"/>
        <v/>
      </c>
      <c r="R60" s="23"/>
    </row>
    <row r="61">
      <c r="A61" s="44"/>
      <c r="B61" s="43"/>
      <c r="C61" s="43"/>
      <c r="D61" s="43"/>
      <c r="E61" s="43"/>
      <c r="F61" s="44"/>
      <c r="G61" s="47"/>
      <c r="H61" s="24"/>
      <c r="I61" s="28"/>
      <c r="J61" s="28"/>
      <c r="K61" s="27"/>
      <c r="L61" s="47"/>
      <c r="M61" s="30" t="str">
        <f>IFERROR(__xludf.DUMMYFUNCTION("IF(J61="""","""",IF(A61=""SELL"",(I61-J61-K61/100)*H61*100, IF(A61=""BUY"",(J61-I61-K61/100)*H61*100, IF(regexmatch(A61,""Ass""),(J61-I61-K61/100)*H61*100, IF(A61=""SDI"",((J61-I61)*H61)-(K61), IF(A61="""",""""))))))"),"")</f>
        <v/>
      </c>
      <c r="N61" s="31" t="str">
        <f t="shared" si="1"/>
        <v/>
      </c>
      <c r="O61" s="32" t="str">
        <f t="shared" si="2"/>
        <v/>
      </c>
      <c r="P61" s="33" t="str">
        <f t="shared" si="3"/>
        <v/>
      </c>
      <c r="Q61" s="34" t="str">
        <f t="shared" si="4"/>
        <v/>
      </c>
      <c r="R61" s="39"/>
    </row>
    <row r="62">
      <c r="A62" s="40"/>
      <c r="B62" s="13"/>
      <c r="C62" s="13"/>
      <c r="D62" s="13"/>
      <c r="E62" s="13"/>
      <c r="F62" s="40"/>
      <c r="G62" s="46"/>
      <c r="H62" s="11"/>
      <c r="I62" s="16"/>
      <c r="J62" s="16"/>
      <c r="K62" s="15"/>
      <c r="L62" s="46"/>
      <c r="M62" s="18" t="str">
        <f>IFERROR(__xludf.DUMMYFUNCTION("IF(J62="""","""",IF(A62=""SELL"",(I62-J62-K62/100)*H62*100, IF(A62=""BUY"",(J62-I62-K62/100)*H62*100, IF(regexmatch(A62,""Ass""),(J62-I62-K62/100)*H62*100, IF(A62=""SDI"",((J62-I62)*H62)-(K62), IF(A62="""",""""))))))"),"")</f>
        <v/>
      </c>
      <c r="N62" s="19" t="str">
        <f t="shared" si="1"/>
        <v/>
      </c>
      <c r="O62" s="20" t="str">
        <f t="shared" si="2"/>
        <v/>
      </c>
      <c r="P62" s="21" t="str">
        <f t="shared" si="3"/>
        <v/>
      </c>
      <c r="Q62" s="22" t="str">
        <f t="shared" si="4"/>
        <v/>
      </c>
      <c r="R62" s="23"/>
    </row>
    <row r="63">
      <c r="A63" s="44"/>
      <c r="B63" s="43"/>
      <c r="C63" s="43"/>
      <c r="D63" s="43"/>
      <c r="E63" s="43"/>
      <c r="F63" s="44"/>
      <c r="G63" s="47"/>
      <c r="H63" s="24"/>
      <c r="I63" s="28"/>
      <c r="J63" s="28"/>
      <c r="K63" s="27"/>
      <c r="L63" s="47"/>
      <c r="M63" s="30" t="str">
        <f>IFERROR(__xludf.DUMMYFUNCTION("IF(J63="""","""",IF(A63=""SELL"",(I63-J63-K63/100)*H63*100, IF(A63=""BUY"",(J63-I63-K63/100)*H63*100, IF(regexmatch(A63,""Ass""),(J63-I63-K63/100)*H63*100, IF(A63=""SDI"",((J63-I63)*H63)-(K63), IF(A63="""",""""))))))"),"")</f>
        <v/>
      </c>
      <c r="N63" s="31" t="str">
        <f t="shared" si="1"/>
        <v/>
      </c>
      <c r="O63" s="32" t="str">
        <f t="shared" si="2"/>
        <v/>
      </c>
      <c r="P63" s="33" t="str">
        <f t="shared" si="3"/>
        <v/>
      </c>
      <c r="Q63" s="34" t="str">
        <f t="shared" si="4"/>
        <v/>
      </c>
      <c r="R63" s="39"/>
    </row>
    <row r="64">
      <c r="A64" s="40"/>
      <c r="B64" s="13"/>
      <c r="C64" s="13"/>
      <c r="D64" s="13"/>
      <c r="E64" s="13"/>
      <c r="F64" s="40"/>
      <c r="G64" s="46"/>
      <c r="H64" s="11"/>
      <c r="I64" s="16"/>
      <c r="J64" s="16"/>
      <c r="K64" s="15"/>
      <c r="L64" s="46"/>
      <c r="M64" s="18" t="str">
        <f>IFERROR(__xludf.DUMMYFUNCTION("IF(J64="""","""",IF(A64=""SELL"",(I64-J64-K64/100)*H64*100, IF(A64=""BUY"",(J64-I64-K64/100)*H64*100, IF(regexmatch(A64,""Ass""),(J64-I64-K64/100)*H64*100, IF(A64=""SDI"",((J64-I64)*H64)-(K64), IF(A64="""",""""))))))"),"")</f>
        <v/>
      </c>
      <c r="N64" s="19" t="str">
        <f t="shared" si="1"/>
        <v/>
      </c>
      <c r="O64" s="20" t="str">
        <f t="shared" si="2"/>
        <v/>
      </c>
      <c r="P64" s="21" t="str">
        <f t="shared" si="3"/>
        <v/>
      </c>
      <c r="Q64" s="22" t="str">
        <f t="shared" si="4"/>
        <v/>
      </c>
      <c r="R64" s="23"/>
    </row>
    <row r="65">
      <c r="A65" s="44"/>
      <c r="B65" s="43"/>
      <c r="C65" s="43"/>
      <c r="D65" s="43"/>
      <c r="E65" s="43"/>
      <c r="F65" s="44"/>
      <c r="G65" s="47"/>
      <c r="H65" s="24"/>
      <c r="I65" s="28"/>
      <c r="J65" s="28"/>
      <c r="K65" s="27"/>
      <c r="L65" s="47"/>
      <c r="M65" s="30" t="str">
        <f>IFERROR(__xludf.DUMMYFUNCTION("IF(J65="""","""",IF(A65=""SELL"",(I65-J65-K65/100)*H65*100, IF(A65=""BUY"",(J65-I65-K65/100)*H65*100, IF(regexmatch(A65,""Ass""),(J65-I65-K65/100)*H65*100, IF(A65=""SDI"",((J65-I65)*H65)-(K65), IF(A65="""",""""))))))"),"")</f>
        <v/>
      </c>
      <c r="N65" s="31" t="str">
        <f t="shared" si="1"/>
        <v/>
      </c>
      <c r="O65" s="32" t="str">
        <f t="shared" si="2"/>
        <v/>
      </c>
      <c r="P65" s="33" t="str">
        <f t="shared" si="3"/>
        <v/>
      </c>
      <c r="Q65" s="34" t="str">
        <f t="shared" si="4"/>
        <v/>
      </c>
      <c r="R65" s="39"/>
    </row>
    <row r="66">
      <c r="A66" s="40"/>
      <c r="B66" s="13"/>
      <c r="C66" s="13"/>
      <c r="D66" s="13"/>
      <c r="E66" s="13"/>
      <c r="F66" s="40"/>
      <c r="G66" s="46"/>
      <c r="H66" s="11"/>
      <c r="I66" s="16"/>
      <c r="J66" s="16"/>
      <c r="K66" s="15"/>
      <c r="L66" s="46"/>
      <c r="M66" s="18" t="str">
        <f>IFERROR(__xludf.DUMMYFUNCTION("IF(J66="""","""",IF(A66=""SELL"",(I66-J66-K66/100)*H66*100, IF(A66=""BUY"",(J66-I66-K66/100)*H66*100, IF(regexmatch(A66,""Ass""),(J66-I66-K66/100)*H66*100, IF(A66=""SDI"",((J66-I66)*H66)-(K66), IF(A66="""",""""))))))"),"")</f>
        <v/>
      </c>
      <c r="N66" s="19" t="str">
        <f t="shared" si="1"/>
        <v/>
      </c>
      <c r="O66" s="20" t="str">
        <f t="shared" si="2"/>
        <v/>
      </c>
      <c r="P66" s="21" t="str">
        <f t="shared" si="3"/>
        <v/>
      </c>
      <c r="Q66" s="22" t="str">
        <f t="shared" si="4"/>
        <v/>
      </c>
      <c r="R66" s="23"/>
    </row>
    <row r="67">
      <c r="A67" s="44"/>
      <c r="B67" s="43"/>
      <c r="C67" s="43"/>
      <c r="D67" s="43"/>
      <c r="E67" s="43"/>
      <c r="F67" s="44"/>
      <c r="G67" s="47"/>
      <c r="H67" s="24"/>
      <c r="I67" s="28"/>
      <c r="J67" s="28"/>
      <c r="K67" s="27"/>
      <c r="L67" s="47"/>
      <c r="M67" s="30" t="str">
        <f>IFERROR(__xludf.DUMMYFUNCTION("IF(J67="""","""",IF(A67=""SELL"",(I67-J67-K67/100)*H67*100, IF(A67=""BUY"",(J67-I67-K67/100)*H67*100, IF(regexmatch(A67,""Ass""),(J67-I67-K67/100)*H67*100, IF(A67=""SDI"",((J67-I67)*H67)-(K67), IF(A67="""",""""))))))"),"")</f>
        <v/>
      </c>
      <c r="N67" s="31" t="str">
        <f t="shared" si="1"/>
        <v/>
      </c>
      <c r="O67" s="32" t="str">
        <f t="shared" si="2"/>
        <v/>
      </c>
      <c r="P67" s="33" t="str">
        <f t="shared" si="3"/>
        <v/>
      </c>
      <c r="Q67" s="34" t="str">
        <f t="shared" si="4"/>
        <v/>
      </c>
      <c r="R67" s="39"/>
    </row>
    <row r="68">
      <c r="A68" s="40"/>
      <c r="B68" s="13"/>
      <c r="C68" s="13"/>
      <c r="D68" s="13"/>
      <c r="E68" s="13"/>
      <c r="F68" s="40"/>
      <c r="G68" s="46"/>
      <c r="H68" s="11"/>
      <c r="I68" s="16"/>
      <c r="J68" s="16"/>
      <c r="K68" s="15"/>
      <c r="L68" s="46"/>
      <c r="M68" s="18" t="str">
        <f>IFERROR(__xludf.DUMMYFUNCTION("IF(J68="""","""",IF(A68=""SELL"",(I68-J68-K68/100)*H68*100, IF(A68=""BUY"",(J68-I68-K68/100)*H68*100, IF(regexmatch(A68,""Ass""),(J68-I68-K68/100)*H68*100, IF(A68=""SDI"",((J68-I68)*H68)-(K68), IF(A68="""",""""))))))"),"")</f>
        <v/>
      </c>
      <c r="N68" s="19" t="str">
        <f t="shared" si="1"/>
        <v/>
      </c>
      <c r="O68" s="20" t="str">
        <f t="shared" si="2"/>
        <v/>
      </c>
      <c r="P68" s="21" t="str">
        <f t="shared" si="3"/>
        <v/>
      </c>
      <c r="Q68" s="22" t="str">
        <f t="shared" si="4"/>
        <v/>
      </c>
      <c r="R68" s="23"/>
    </row>
    <row r="69">
      <c r="A69" s="44"/>
      <c r="B69" s="43"/>
      <c r="C69" s="43"/>
      <c r="D69" s="43"/>
      <c r="E69" s="43"/>
      <c r="F69" s="44"/>
      <c r="G69" s="47"/>
      <c r="H69" s="24"/>
      <c r="I69" s="28"/>
      <c r="J69" s="28"/>
      <c r="K69" s="27"/>
      <c r="L69" s="47"/>
      <c r="M69" s="30" t="str">
        <f>IFERROR(__xludf.DUMMYFUNCTION("IF(J69="""","""",IF(A69=""SELL"",(I69-J69-K69/100)*H69*100, IF(A69=""BUY"",(J69-I69-K69/100)*H69*100, IF(regexmatch(A69,""Ass""),(J69-I69-K69/100)*H69*100, IF(A69=""SDI"",((J69-I69)*H69)-(K69), IF(A69="""",""""))))))"),"")</f>
        <v/>
      </c>
      <c r="N69" s="31" t="str">
        <f t="shared" si="1"/>
        <v/>
      </c>
      <c r="O69" s="32" t="str">
        <f t="shared" si="2"/>
        <v/>
      </c>
      <c r="P69" s="33" t="str">
        <f t="shared" si="3"/>
        <v/>
      </c>
      <c r="Q69" s="34" t="str">
        <f t="shared" si="4"/>
        <v/>
      </c>
      <c r="R69" s="39"/>
    </row>
    <row r="70">
      <c r="A70" s="40"/>
      <c r="B70" s="13"/>
      <c r="C70" s="13"/>
      <c r="D70" s="13"/>
      <c r="E70" s="13"/>
      <c r="F70" s="40"/>
      <c r="G70" s="46"/>
      <c r="H70" s="11"/>
      <c r="I70" s="16"/>
      <c r="J70" s="16"/>
      <c r="K70" s="15"/>
      <c r="L70" s="46"/>
      <c r="M70" s="18" t="str">
        <f>IFERROR(__xludf.DUMMYFUNCTION("IF(J70="""","""",IF(A70=""SELL"",(I70-J70-K70/100)*H70*100, IF(A70=""BUY"",(J70-I70-K70/100)*H70*100, IF(regexmatch(A70,""Ass""),(J70-I70-K70/100)*H70*100, IF(A70=""SDI"",((J70-I70)*H70)-(K70), IF(A70="""",""""))))))"),"")</f>
        <v/>
      </c>
      <c r="N70" s="19" t="str">
        <f t="shared" si="1"/>
        <v/>
      </c>
      <c r="O70" s="20" t="str">
        <f t="shared" si="2"/>
        <v/>
      </c>
      <c r="P70" s="21" t="str">
        <f t="shared" si="3"/>
        <v/>
      </c>
      <c r="Q70" s="22" t="str">
        <f t="shared" si="4"/>
        <v/>
      </c>
      <c r="R70" s="23"/>
    </row>
    <row r="71">
      <c r="A71" s="44"/>
      <c r="B71" s="43"/>
      <c r="C71" s="43"/>
      <c r="D71" s="43"/>
      <c r="E71" s="43"/>
      <c r="F71" s="44"/>
      <c r="G71" s="47"/>
      <c r="H71" s="24"/>
      <c r="I71" s="28"/>
      <c r="J71" s="28"/>
      <c r="K71" s="27"/>
      <c r="L71" s="47"/>
      <c r="M71" s="30" t="str">
        <f>IFERROR(__xludf.DUMMYFUNCTION("IF(J71="""","""",IF(A71=""SELL"",(I71-J71-K71/100)*H71*100, IF(A71=""BUY"",(J71-I71-K71/100)*H71*100, IF(regexmatch(A71,""Ass""),(J71-I71-K71/100)*H71*100, IF(A71=""SDI"",((J71-I71)*H71)-(K71), IF(A71="""",""""))))))"),"")</f>
        <v/>
      </c>
      <c r="N71" s="31" t="str">
        <f t="shared" si="1"/>
        <v/>
      </c>
      <c r="O71" s="32" t="str">
        <f t="shared" si="2"/>
        <v/>
      </c>
      <c r="P71" s="33" t="str">
        <f t="shared" si="3"/>
        <v/>
      </c>
      <c r="Q71" s="34" t="str">
        <f t="shared" si="4"/>
        <v/>
      </c>
      <c r="R71" s="39"/>
    </row>
    <row r="72">
      <c r="A72" s="40"/>
      <c r="B72" s="13"/>
      <c r="C72" s="13"/>
      <c r="D72" s="13"/>
      <c r="E72" s="13"/>
      <c r="F72" s="40"/>
      <c r="G72" s="46"/>
      <c r="H72" s="11"/>
      <c r="I72" s="16"/>
      <c r="J72" s="16"/>
      <c r="K72" s="15"/>
      <c r="L72" s="46"/>
      <c r="M72" s="18" t="str">
        <f>IFERROR(__xludf.DUMMYFUNCTION("IF(J72="""","""",IF(A72=""SELL"",(I72-J72-K72/100)*H72*100, IF(A72=""BUY"",(J72-I72-K72/100)*H72*100, IF(regexmatch(A72,""Ass""),(J72-I72-K72/100)*H72*100, IF(A72=""SDI"",((J72-I72)*H72)-(K72), IF(A72="""",""""))))))"),"")</f>
        <v/>
      </c>
      <c r="N72" s="19" t="str">
        <f t="shared" si="1"/>
        <v/>
      </c>
      <c r="O72" s="20" t="str">
        <f t="shared" si="2"/>
        <v/>
      </c>
      <c r="P72" s="21" t="str">
        <f t="shared" si="3"/>
        <v/>
      </c>
      <c r="Q72" s="22" t="str">
        <f t="shared" si="4"/>
        <v/>
      </c>
      <c r="R72" s="23"/>
    </row>
    <row r="73">
      <c r="A73" s="44"/>
      <c r="B73" s="43"/>
      <c r="C73" s="43"/>
      <c r="D73" s="43"/>
      <c r="E73" s="43"/>
      <c r="F73" s="44"/>
      <c r="G73" s="47"/>
      <c r="H73" s="24"/>
      <c r="I73" s="28"/>
      <c r="J73" s="28"/>
      <c r="K73" s="27"/>
      <c r="L73" s="47"/>
      <c r="M73" s="30" t="str">
        <f>IFERROR(__xludf.DUMMYFUNCTION("IF(J73="""","""",IF(A73=""SELL"",(I73-J73-K73/100)*H73*100, IF(A73=""BUY"",(J73-I73-K73/100)*H73*100, IF(regexmatch(A73,""Ass""),(J73-I73-K73/100)*H73*100, IF(A73=""SDI"",((J73-I73)*H73)-(K73), IF(A73="""",""""))))))"),"")</f>
        <v/>
      </c>
      <c r="N73" s="31" t="str">
        <f t="shared" si="1"/>
        <v/>
      </c>
      <c r="O73" s="32" t="str">
        <f t="shared" si="2"/>
        <v/>
      </c>
      <c r="P73" s="33" t="str">
        <f t="shared" si="3"/>
        <v/>
      </c>
      <c r="Q73" s="34" t="str">
        <f t="shared" si="4"/>
        <v/>
      </c>
      <c r="R73" s="39"/>
    </row>
    <row r="74">
      <c r="A74" s="40"/>
      <c r="B74" s="13"/>
      <c r="C74" s="13"/>
      <c r="D74" s="13"/>
      <c r="E74" s="13"/>
      <c r="F74" s="40"/>
      <c r="G74" s="46"/>
      <c r="H74" s="11"/>
      <c r="I74" s="16"/>
      <c r="J74" s="16"/>
      <c r="K74" s="15"/>
      <c r="L74" s="46"/>
      <c r="M74" s="18" t="str">
        <f>IFERROR(__xludf.DUMMYFUNCTION("IF(J74="""","""",IF(A74=""SELL"",(I74-J74-K74/100)*H74*100, IF(A74=""BUY"",(J74-I74-K74/100)*H74*100, IF(regexmatch(A74,""Ass""),(J74-I74-K74/100)*H74*100, IF(A74=""SDI"",((J74-I74)*H74)-(K74), IF(A74="""",""""))))))"),"")</f>
        <v/>
      </c>
      <c r="N74" s="19" t="str">
        <f t="shared" si="1"/>
        <v/>
      </c>
      <c r="O74" s="20" t="str">
        <f t="shared" si="2"/>
        <v/>
      </c>
      <c r="P74" s="21" t="str">
        <f t="shared" si="3"/>
        <v/>
      </c>
      <c r="Q74" s="22" t="str">
        <f t="shared" si="4"/>
        <v/>
      </c>
      <c r="R74" s="23"/>
    </row>
    <row r="75">
      <c r="A75" s="44"/>
      <c r="B75" s="43"/>
      <c r="C75" s="43"/>
      <c r="D75" s="43"/>
      <c r="E75" s="43"/>
      <c r="F75" s="44"/>
      <c r="G75" s="47"/>
      <c r="H75" s="24"/>
      <c r="I75" s="28"/>
      <c r="J75" s="28"/>
      <c r="K75" s="27"/>
      <c r="L75" s="47"/>
      <c r="M75" s="30" t="str">
        <f>IFERROR(__xludf.DUMMYFUNCTION("IF(J75="""","""",IF(A75=""SELL"",(I75-J75-K75/100)*H75*100, IF(A75=""BUY"",(J75-I75-K75/100)*H75*100, IF(regexmatch(A75,""Ass""),(J75-I75-K75/100)*H75*100, IF(A75=""SDI"",((J75-I75)*H75)-(K75), IF(A75="""",""""))))))"),"")</f>
        <v/>
      </c>
      <c r="N75" s="31" t="str">
        <f t="shared" si="1"/>
        <v/>
      </c>
      <c r="O75" s="32" t="str">
        <f t="shared" si="2"/>
        <v/>
      </c>
      <c r="P75" s="33" t="str">
        <f t="shared" si="3"/>
        <v/>
      </c>
      <c r="Q75" s="34" t="str">
        <f t="shared" si="4"/>
        <v/>
      </c>
      <c r="R75" s="39"/>
    </row>
    <row r="76">
      <c r="A76" s="40"/>
      <c r="B76" s="13"/>
      <c r="C76" s="13"/>
      <c r="D76" s="13"/>
      <c r="E76" s="13"/>
      <c r="F76" s="40"/>
      <c r="G76" s="46"/>
      <c r="H76" s="11"/>
      <c r="I76" s="16"/>
      <c r="J76" s="16"/>
      <c r="K76" s="15"/>
      <c r="L76" s="46"/>
      <c r="M76" s="18" t="str">
        <f>IFERROR(__xludf.DUMMYFUNCTION("IF(J76="""","""",IF(A76=""SELL"",(I76-J76-K76/100)*H76*100, IF(A76=""BUY"",(J76-I76-K76/100)*H76*100, IF(regexmatch(A76,""Ass""),(J76-I76-K76/100)*H76*100, IF(A76=""SDI"",((J76-I76)*H76)-(K76), IF(A76="""",""""))))))"),"")</f>
        <v/>
      </c>
      <c r="N76" s="19" t="str">
        <f t="shared" si="1"/>
        <v/>
      </c>
      <c r="O76" s="20" t="str">
        <f t="shared" si="2"/>
        <v/>
      </c>
      <c r="P76" s="21" t="str">
        <f t="shared" si="3"/>
        <v/>
      </c>
      <c r="Q76" s="22" t="str">
        <f t="shared" si="4"/>
        <v/>
      </c>
      <c r="R76" s="23"/>
    </row>
    <row r="77">
      <c r="A77" s="44"/>
      <c r="B77" s="43"/>
      <c r="C77" s="43"/>
      <c r="D77" s="43"/>
      <c r="E77" s="43"/>
      <c r="F77" s="44"/>
      <c r="G77" s="47"/>
      <c r="H77" s="24"/>
      <c r="I77" s="28"/>
      <c r="J77" s="28"/>
      <c r="K77" s="27"/>
      <c r="L77" s="47"/>
      <c r="M77" s="30" t="str">
        <f>IFERROR(__xludf.DUMMYFUNCTION("IF(J77="""","""",IF(A77=""SELL"",(I77-J77-K77/100)*H77*100, IF(A77=""BUY"",(J77-I77-K77/100)*H77*100, IF(regexmatch(A77,""Ass""),(J77-I77-K77/100)*H77*100, IF(A77=""SDI"",((J77-I77)*H77)-(K77), IF(A77="""",""""))))))"),"")</f>
        <v/>
      </c>
      <c r="N77" s="31" t="str">
        <f t="shared" si="1"/>
        <v/>
      </c>
      <c r="O77" s="32" t="str">
        <f t="shared" si="2"/>
        <v/>
      </c>
      <c r="P77" s="33" t="str">
        <f t="shared" si="3"/>
        <v/>
      </c>
      <c r="Q77" s="34" t="str">
        <f t="shared" si="4"/>
        <v/>
      </c>
      <c r="R77" s="39"/>
    </row>
    <row r="78">
      <c r="A78" s="40"/>
      <c r="B78" s="13"/>
      <c r="C78" s="13"/>
      <c r="D78" s="13"/>
      <c r="E78" s="13"/>
      <c r="F78" s="40"/>
      <c r="G78" s="46"/>
      <c r="H78" s="11"/>
      <c r="I78" s="16"/>
      <c r="J78" s="16"/>
      <c r="K78" s="15"/>
      <c r="L78" s="46"/>
      <c r="M78" s="18" t="str">
        <f>IFERROR(__xludf.DUMMYFUNCTION("IF(J78="""","""",IF(A78=""SELL"",(I78-J78-K78/100)*H78*100, IF(A78=""BUY"",(J78-I78-K78/100)*H78*100, IF(regexmatch(A78,""Ass""),(J78-I78-K78/100)*H78*100, IF(A78=""SDI"",((J78-I78)*H78)-(K78), IF(A78="""",""""))))))"),"")</f>
        <v/>
      </c>
      <c r="N78" s="19" t="str">
        <f t="shared" si="1"/>
        <v/>
      </c>
      <c r="O78" s="20" t="str">
        <f t="shared" si="2"/>
        <v/>
      </c>
      <c r="P78" s="21" t="str">
        <f t="shared" si="3"/>
        <v/>
      </c>
      <c r="Q78" s="22" t="str">
        <f t="shared" si="4"/>
        <v/>
      </c>
      <c r="R78" s="23"/>
    </row>
    <row r="79">
      <c r="A79" s="44"/>
      <c r="B79" s="43"/>
      <c r="C79" s="43"/>
      <c r="D79" s="43"/>
      <c r="E79" s="43"/>
      <c r="F79" s="44"/>
      <c r="G79" s="47"/>
      <c r="H79" s="24"/>
      <c r="I79" s="28"/>
      <c r="J79" s="28"/>
      <c r="K79" s="27"/>
      <c r="L79" s="47"/>
      <c r="M79" s="30" t="str">
        <f>IFERROR(__xludf.DUMMYFUNCTION("IF(J79="""","""",IF(A79=""SELL"",(I79-J79-K79/100)*H79*100, IF(A79=""BUY"",(J79-I79-K79/100)*H79*100, IF(regexmatch(A79,""Ass""),(J79-I79-K79/100)*H79*100, IF(A79=""SDI"",((J79-I79)*H79)-(K79), IF(A79="""",""""))))))"),"")</f>
        <v/>
      </c>
      <c r="N79" s="31" t="str">
        <f t="shared" si="1"/>
        <v/>
      </c>
      <c r="O79" s="32" t="str">
        <f t="shared" si="2"/>
        <v/>
      </c>
      <c r="P79" s="33" t="str">
        <f t="shared" si="3"/>
        <v/>
      </c>
      <c r="Q79" s="34" t="str">
        <f t="shared" si="4"/>
        <v/>
      </c>
      <c r="R79" s="39"/>
    </row>
    <row r="80">
      <c r="A80" s="40"/>
      <c r="B80" s="13"/>
      <c r="C80" s="13"/>
      <c r="D80" s="13"/>
      <c r="E80" s="13"/>
      <c r="F80" s="40"/>
      <c r="G80" s="46"/>
      <c r="H80" s="11"/>
      <c r="I80" s="16"/>
      <c r="J80" s="16"/>
      <c r="K80" s="15"/>
      <c r="L80" s="46"/>
      <c r="M80" s="18" t="str">
        <f>IFERROR(__xludf.DUMMYFUNCTION("IF(J80="""","""",IF(A80=""SELL"",(I80-J80-K80/100)*H80*100, IF(A80=""BUY"",(J80-I80-K80/100)*H80*100, IF(regexmatch(A80,""Ass""),(J80-I80-K80/100)*H80*100, IF(A80=""SDI"",((J80-I80)*H80)-(K80), IF(A80="""",""""))))))"),"")</f>
        <v/>
      </c>
      <c r="N80" s="19" t="str">
        <f t="shared" si="1"/>
        <v/>
      </c>
      <c r="O80" s="20" t="str">
        <f t="shared" si="2"/>
        <v/>
      </c>
      <c r="P80" s="21" t="str">
        <f t="shared" si="3"/>
        <v/>
      </c>
      <c r="Q80" s="22" t="str">
        <f t="shared" si="4"/>
        <v/>
      </c>
      <c r="R80" s="23"/>
    </row>
    <row r="81">
      <c r="A81" s="44"/>
      <c r="B81" s="43"/>
      <c r="C81" s="43"/>
      <c r="D81" s="43"/>
      <c r="E81" s="43"/>
      <c r="F81" s="44"/>
      <c r="G81" s="47"/>
      <c r="H81" s="24"/>
      <c r="I81" s="28"/>
      <c r="J81" s="28"/>
      <c r="K81" s="27"/>
      <c r="L81" s="47"/>
      <c r="M81" s="30" t="str">
        <f>IFERROR(__xludf.DUMMYFUNCTION("IF(J81="""","""",IF(A81=""SELL"",(I81-J81-K81/100)*H81*100, IF(A81=""BUY"",(J81-I81-K81/100)*H81*100, IF(regexmatch(A81,""Ass""),(J81-I81-K81/100)*H81*100, IF(A81=""SDI"",((J81-I81)*H81)-(K81), IF(A81="""",""""))))))"),"")</f>
        <v/>
      </c>
      <c r="N81" s="31" t="str">
        <f t="shared" si="1"/>
        <v/>
      </c>
      <c r="O81" s="32" t="str">
        <f t="shared" si="2"/>
        <v/>
      </c>
      <c r="P81" s="33" t="str">
        <f t="shared" si="3"/>
        <v/>
      </c>
      <c r="Q81" s="34" t="str">
        <f t="shared" si="4"/>
        <v/>
      </c>
      <c r="R81" s="48"/>
    </row>
    <row r="82">
      <c r="A82" s="40"/>
      <c r="B82" s="13"/>
      <c r="C82" s="13"/>
      <c r="D82" s="13"/>
      <c r="E82" s="13"/>
      <c r="F82" s="40"/>
      <c r="G82" s="46"/>
      <c r="H82" s="11"/>
      <c r="I82" s="16"/>
      <c r="J82" s="16"/>
      <c r="K82" s="15"/>
      <c r="L82" s="46"/>
      <c r="M82" s="18" t="str">
        <f>IFERROR(__xludf.DUMMYFUNCTION("IF(J82="""","""",IF(A82=""SELL"",(I82-J82-K82/100)*H82*100, IF(A82=""BUY"",(J82-I82-K82/100)*H82*100, IF(regexmatch(A82,""Ass""),(J82-I82-K82/100)*H82*100, IF(A82=""SDI"",((J82-I82)*H82)-(K82), IF(A82="""",""""))))))"),"")</f>
        <v/>
      </c>
      <c r="N82" s="19" t="str">
        <f t="shared" si="1"/>
        <v/>
      </c>
      <c r="O82" s="20" t="str">
        <f t="shared" si="2"/>
        <v/>
      </c>
      <c r="P82" s="21" t="str">
        <f t="shared" si="3"/>
        <v/>
      </c>
      <c r="Q82" s="22" t="str">
        <f t="shared" si="4"/>
        <v/>
      </c>
      <c r="R82" s="23"/>
    </row>
    <row r="83">
      <c r="A83" s="44"/>
      <c r="B83" s="43"/>
      <c r="C83" s="43"/>
      <c r="D83" s="43"/>
      <c r="E83" s="43"/>
      <c r="F83" s="44"/>
      <c r="G83" s="47"/>
      <c r="H83" s="24"/>
      <c r="I83" s="28"/>
      <c r="J83" s="28"/>
      <c r="K83" s="27"/>
      <c r="L83" s="47"/>
      <c r="M83" s="30" t="str">
        <f>IFERROR(__xludf.DUMMYFUNCTION("IF(J83="""","""",IF(A83=""SELL"",(I83-J83-K83/100)*H83*100, IF(A83=""BUY"",(J83-I83-K83/100)*H83*100, IF(regexmatch(A83,""Ass""),(J83-I83-K83/100)*H83*100, IF(A83=""SDI"",((J83-I83)*H83)-(K83), IF(A83="""",""""))))))"),"")</f>
        <v/>
      </c>
      <c r="N83" s="31" t="str">
        <f t="shared" si="1"/>
        <v/>
      </c>
      <c r="O83" s="32" t="str">
        <f t="shared" si="2"/>
        <v/>
      </c>
      <c r="P83" s="33" t="str">
        <f t="shared" si="3"/>
        <v/>
      </c>
      <c r="Q83" s="34" t="str">
        <f t="shared" si="4"/>
        <v/>
      </c>
      <c r="R83" s="39"/>
    </row>
    <row r="84">
      <c r="A84" s="40"/>
      <c r="B84" s="13"/>
      <c r="C84" s="13"/>
      <c r="D84" s="13"/>
      <c r="E84" s="13"/>
      <c r="F84" s="40"/>
      <c r="G84" s="46"/>
      <c r="H84" s="11"/>
      <c r="I84" s="16"/>
      <c r="J84" s="16"/>
      <c r="K84" s="15"/>
      <c r="L84" s="46"/>
      <c r="M84" s="18" t="str">
        <f>IFERROR(__xludf.DUMMYFUNCTION("IF(J84="""","""",IF(A84=""SELL"",(I84-J84-K84/100)*H84*100, IF(A84=""BUY"",(J84-I84-K84/100)*H84*100, IF(regexmatch(A84,""Ass""),(J84-I84-K84/100)*H84*100, IF(A84=""SDI"",((J84-I84)*H84)-(K84), IF(A84="""",""""))))))"),"")</f>
        <v/>
      </c>
      <c r="N84" s="19" t="str">
        <f t="shared" si="1"/>
        <v/>
      </c>
      <c r="O84" s="20" t="str">
        <f t="shared" si="2"/>
        <v/>
      </c>
      <c r="P84" s="21" t="str">
        <f t="shared" si="3"/>
        <v/>
      </c>
      <c r="Q84" s="22" t="str">
        <f t="shared" si="4"/>
        <v/>
      </c>
      <c r="R84" s="23"/>
    </row>
    <row r="85">
      <c r="A85" s="44"/>
      <c r="B85" s="43"/>
      <c r="C85" s="43"/>
      <c r="D85" s="43"/>
      <c r="E85" s="43"/>
      <c r="F85" s="44"/>
      <c r="G85" s="47"/>
      <c r="H85" s="24"/>
      <c r="I85" s="28"/>
      <c r="J85" s="28"/>
      <c r="K85" s="27"/>
      <c r="L85" s="47"/>
      <c r="M85" s="30" t="str">
        <f>IFERROR(__xludf.DUMMYFUNCTION("IF(J85="""","""",IF(A85=""SELL"",(I85-J85-K85/100)*H85*100, IF(A85=""BUY"",(J85-I85-K85/100)*H85*100, IF(regexmatch(A85,""Ass""),(J85-I85-K85/100)*H85*100, IF(A85=""SDI"",((J85-I85)*H85)-(K85), IF(A85="""",""""))))))"),"")</f>
        <v/>
      </c>
      <c r="N85" s="31" t="str">
        <f t="shared" si="1"/>
        <v/>
      </c>
      <c r="O85" s="32" t="str">
        <f t="shared" si="2"/>
        <v/>
      </c>
      <c r="P85" s="33" t="str">
        <f t="shared" si="3"/>
        <v/>
      </c>
      <c r="Q85" s="34" t="str">
        <f t="shared" si="4"/>
        <v/>
      </c>
      <c r="R85" s="39"/>
    </row>
    <row r="86">
      <c r="A86" s="40"/>
      <c r="B86" s="13"/>
      <c r="C86" s="13"/>
      <c r="D86" s="13"/>
      <c r="E86" s="13"/>
      <c r="F86" s="40"/>
      <c r="G86" s="46"/>
      <c r="H86" s="11"/>
      <c r="I86" s="16"/>
      <c r="J86" s="16"/>
      <c r="K86" s="15"/>
      <c r="L86" s="46"/>
      <c r="M86" s="18" t="str">
        <f>IFERROR(__xludf.DUMMYFUNCTION("IF(J86="""","""",IF(A86=""SELL"",(I86-J86-K86/100)*H86*100, IF(A86=""BUY"",(J86-I86-K86/100)*H86*100, IF(regexmatch(A86,""Ass""),(J86-I86-K86/100)*H86*100, IF(A86=""SDI"",((J86-I86)*H86)-(K86), IF(A86="""",""""))))))"),"")</f>
        <v/>
      </c>
      <c r="N86" s="19" t="str">
        <f t="shared" si="1"/>
        <v/>
      </c>
      <c r="O86" s="20" t="str">
        <f t="shared" si="2"/>
        <v/>
      </c>
      <c r="P86" s="21" t="str">
        <f t="shared" si="3"/>
        <v/>
      </c>
      <c r="Q86" s="22" t="str">
        <f t="shared" si="4"/>
        <v/>
      </c>
      <c r="R86" s="23"/>
    </row>
    <row r="87">
      <c r="A87" s="44"/>
      <c r="B87" s="43"/>
      <c r="C87" s="43"/>
      <c r="D87" s="43"/>
      <c r="E87" s="43"/>
      <c r="F87" s="44"/>
      <c r="G87" s="47"/>
      <c r="H87" s="24"/>
      <c r="I87" s="28"/>
      <c r="J87" s="28"/>
      <c r="K87" s="27"/>
      <c r="L87" s="47"/>
      <c r="M87" s="30" t="str">
        <f>IFERROR(__xludf.DUMMYFUNCTION("IF(J87="""","""",IF(A87=""SELL"",(I87-J87-K87/100)*H87*100, IF(A87=""BUY"",(J87-I87-K87/100)*H87*100, IF(regexmatch(A87,""Ass""),(J87-I87-K87/100)*H87*100, IF(A87=""SDI"",((J87-I87)*H87)-(K87), IF(A87="""",""""))))))"),"")</f>
        <v/>
      </c>
      <c r="N87" s="31" t="str">
        <f t="shared" si="1"/>
        <v/>
      </c>
      <c r="O87" s="32" t="str">
        <f t="shared" si="2"/>
        <v/>
      </c>
      <c r="P87" s="33" t="str">
        <f t="shared" si="3"/>
        <v/>
      </c>
      <c r="Q87" s="34" t="str">
        <f t="shared" si="4"/>
        <v/>
      </c>
      <c r="R87" s="39"/>
    </row>
    <row r="88">
      <c r="A88" s="40"/>
      <c r="B88" s="13"/>
      <c r="C88" s="13"/>
      <c r="D88" s="13"/>
      <c r="E88" s="13"/>
      <c r="F88" s="40"/>
      <c r="G88" s="46"/>
      <c r="H88" s="11"/>
      <c r="I88" s="16"/>
      <c r="J88" s="16"/>
      <c r="K88" s="15"/>
      <c r="L88" s="46"/>
      <c r="M88" s="18" t="str">
        <f>IFERROR(__xludf.DUMMYFUNCTION("IF(J88="""","""",IF(A88=""SELL"",(I88-J88-K88/100)*H88*100, IF(A88=""BUY"",(J88-I88-K88/100)*H88*100, IF(regexmatch(A88,""Ass""),(J88-I88-K88/100)*H88*100, IF(A88=""SDI"",((J88-I88)*H88)-(K88), IF(A88="""",""""))))))"),"")</f>
        <v/>
      </c>
      <c r="N88" s="19" t="str">
        <f t="shared" si="1"/>
        <v/>
      </c>
      <c r="O88" s="20" t="str">
        <f t="shared" si="2"/>
        <v/>
      </c>
      <c r="P88" s="21" t="str">
        <f t="shared" si="3"/>
        <v/>
      </c>
      <c r="Q88" s="22" t="str">
        <f t="shared" si="4"/>
        <v/>
      </c>
      <c r="R88" s="23"/>
    </row>
    <row r="89">
      <c r="A89" s="44"/>
      <c r="B89" s="43"/>
      <c r="C89" s="43"/>
      <c r="D89" s="43"/>
      <c r="E89" s="43"/>
      <c r="F89" s="44"/>
      <c r="G89" s="47"/>
      <c r="H89" s="24"/>
      <c r="I89" s="28"/>
      <c r="J89" s="28"/>
      <c r="K89" s="27"/>
      <c r="L89" s="47"/>
      <c r="M89" s="30" t="str">
        <f>IFERROR(__xludf.DUMMYFUNCTION("IF(J89="""","""",IF(A89=""SELL"",(I89-J89-K89/100)*H89*100, IF(A89=""BUY"",(J89-I89-K89/100)*H89*100, IF(regexmatch(A89,""Ass""),(J89-I89-K89/100)*H89*100, IF(A89=""SDI"",((J89-I89)*H89)-(K89), IF(A89="""",""""))))))"),"")</f>
        <v/>
      </c>
      <c r="N89" s="31" t="str">
        <f t="shared" si="1"/>
        <v/>
      </c>
      <c r="O89" s="32" t="str">
        <f t="shared" si="2"/>
        <v/>
      </c>
      <c r="P89" s="33" t="str">
        <f t="shared" si="3"/>
        <v/>
      </c>
      <c r="Q89" s="34" t="str">
        <f t="shared" si="4"/>
        <v/>
      </c>
      <c r="R89" s="39"/>
    </row>
    <row r="90">
      <c r="A90" s="40"/>
      <c r="B90" s="13"/>
      <c r="C90" s="13"/>
      <c r="D90" s="13"/>
      <c r="E90" s="13"/>
      <c r="F90" s="40"/>
      <c r="G90" s="46"/>
      <c r="H90" s="11"/>
      <c r="I90" s="16"/>
      <c r="J90" s="16"/>
      <c r="K90" s="15"/>
      <c r="L90" s="46"/>
      <c r="M90" s="18" t="str">
        <f>IFERROR(__xludf.DUMMYFUNCTION("IF(J90="""","""",IF(A90=""SELL"",(I90-J90-K90/100)*H90*100, IF(A90=""BUY"",(J90-I90-K90/100)*H90*100, IF(regexmatch(A90,""Ass""),(J90-I90-K90/100)*H90*100, IF(A90=""SDI"",((J90-I90)*H90)-(K90), IF(A90="""",""""))))))"),"")</f>
        <v/>
      </c>
      <c r="N90" s="19" t="str">
        <f t="shared" si="1"/>
        <v/>
      </c>
      <c r="O90" s="20" t="str">
        <f t="shared" si="2"/>
        <v/>
      </c>
      <c r="P90" s="21" t="str">
        <f t="shared" si="3"/>
        <v/>
      </c>
      <c r="Q90" s="22" t="str">
        <f t="shared" si="4"/>
        <v/>
      </c>
      <c r="R90" s="23"/>
    </row>
    <row r="91">
      <c r="A91" s="44"/>
      <c r="B91" s="43"/>
      <c r="C91" s="43"/>
      <c r="D91" s="43"/>
      <c r="E91" s="43"/>
      <c r="F91" s="44"/>
      <c r="G91" s="47"/>
      <c r="H91" s="24"/>
      <c r="I91" s="28"/>
      <c r="J91" s="28"/>
      <c r="K91" s="27"/>
      <c r="L91" s="47"/>
      <c r="M91" s="30" t="str">
        <f>IFERROR(__xludf.DUMMYFUNCTION("IF(J91="""","""",IF(A91=""SELL"",(I91-J91-K91/100)*H91*100, IF(A91=""BUY"",(J91-I91-K91/100)*H91*100, IF(regexmatch(A91,""Ass""),(J91-I91-K91/100)*H91*100, IF(A91=""SDI"",((J91-I91)*H91)-(K91), IF(A91="""",""""))))))"),"")</f>
        <v/>
      </c>
      <c r="N91" s="31" t="str">
        <f t="shared" si="1"/>
        <v/>
      </c>
      <c r="O91" s="32" t="str">
        <f t="shared" si="2"/>
        <v/>
      </c>
      <c r="P91" s="33" t="str">
        <f t="shared" si="3"/>
        <v/>
      </c>
      <c r="Q91" s="34" t="str">
        <f t="shared" si="4"/>
        <v/>
      </c>
      <c r="R91" s="39"/>
    </row>
    <row r="92">
      <c r="A92" s="40"/>
      <c r="B92" s="13"/>
      <c r="C92" s="13"/>
      <c r="D92" s="13"/>
      <c r="E92" s="13"/>
      <c r="F92" s="40"/>
      <c r="G92" s="46"/>
      <c r="H92" s="11"/>
      <c r="I92" s="16"/>
      <c r="J92" s="16"/>
      <c r="K92" s="15"/>
      <c r="L92" s="46"/>
      <c r="M92" s="18" t="str">
        <f>IFERROR(__xludf.DUMMYFUNCTION("IF(J92="""","""",IF(A92=""SELL"",(I92-J92-K92/100)*H92*100, IF(A92=""BUY"",(J92-I92-K92/100)*H92*100, IF(regexmatch(A92,""Ass""),(J92-I92-K92/100)*H92*100, IF(A92=""SDI"",((J92-I92)*H92)-(K92), IF(A92="""",""""))))))"),"")</f>
        <v/>
      </c>
      <c r="N92" s="19" t="str">
        <f t="shared" si="1"/>
        <v/>
      </c>
      <c r="O92" s="20" t="str">
        <f t="shared" si="2"/>
        <v/>
      </c>
      <c r="P92" s="21" t="str">
        <f t="shared" si="3"/>
        <v/>
      </c>
      <c r="Q92" s="22" t="str">
        <f t="shared" si="4"/>
        <v/>
      </c>
      <c r="R92" s="23"/>
    </row>
    <row r="93">
      <c r="A93" s="44"/>
      <c r="B93" s="43"/>
      <c r="C93" s="43"/>
      <c r="D93" s="43"/>
      <c r="E93" s="43"/>
      <c r="F93" s="44"/>
      <c r="G93" s="47"/>
      <c r="H93" s="24"/>
      <c r="I93" s="28"/>
      <c r="J93" s="28"/>
      <c r="K93" s="27"/>
      <c r="L93" s="47"/>
      <c r="M93" s="30" t="str">
        <f>IFERROR(__xludf.DUMMYFUNCTION("IF(J93="""","""",IF(A93=""SELL"",(I93-J93-K93/100)*H93*100, IF(A93=""BUY"",(J93-I93-K93/100)*H93*100, IF(regexmatch(A93,""Ass""),(J93-I93-K93/100)*H93*100, IF(A93=""SDI"",((J93-I93)*H93)-(K93), IF(A93="""",""""))))))"),"")</f>
        <v/>
      </c>
      <c r="N93" s="31" t="str">
        <f t="shared" si="1"/>
        <v/>
      </c>
      <c r="O93" s="32" t="str">
        <f t="shared" si="2"/>
        <v/>
      </c>
      <c r="P93" s="33" t="str">
        <f t="shared" si="3"/>
        <v/>
      </c>
      <c r="Q93" s="34" t="str">
        <f t="shared" si="4"/>
        <v/>
      </c>
      <c r="R93" s="39"/>
    </row>
    <row r="94">
      <c r="A94" s="40"/>
      <c r="B94" s="13"/>
      <c r="C94" s="13"/>
      <c r="D94" s="13"/>
      <c r="E94" s="13"/>
      <c r="F94" s="40"/>
      <c r="G94" s="46"/>
      <c r="H94" s="11"/>
      <c r="I94" s="16"/>
      <c r="J94" s="16"/>
      <c r="K94" s="15"/>
      <c r="L94" s="46"/>
      <c r="M94" s="18" t="str">
        <f>IFERROR(__xludf.DUMMYFUNCTION("IF(J94="""","""",IF(A94=""SELL"",(I94-J94-K94/100)*H94*100, IF(A94=""BUY"",(J94-I94-K94/100)*H94*100, IF(regexmatch(A94,""Ass""),(J94-I94-K94/100)*H94*100, IF(A94=""SDI"",((J94-I94)*H94)-(K94), IF(A94="""",""""))))))"),"")</f>
        <v/>
      </c>
      <c r="N94" s="19" t="str">
        <f t="shared" si="1"/>
        <v/>
      </c>
      <c r="O94" s="20" t="str">
        <f t="shared" si="2"/>
        <v/>
      </c>
      <c r="P94" s="21" t="str">
        <f t="shared" si="3"/>
        <v/>
      </c>
      <c r="Q94" s="22" t="str">
        <f t="shared" si="4"/>
        <v/>
      </c>
      <c r="R94" s="23"/>
    </row>
    <row r="95">
      <c r="A95" s="44"/>
      <c r="B95" s="43"/>
      <c r="C95" s="43"/>
      <c r="D95" s="43"/>
      <c r="E95" s="43"/>
      <c r="F95" s="44"/>
      <c r="G95" s="47"/>
      <c r="H95" s="24"/>
      <c r="I95" s="28"/>
      <c r="J95" s="28"/>
      <c r="K95" s="27"/>
      <c r="L95" s="47"/>
      <c r="M95" s="30" t="str">
        <f>IFERROR(__xludf.DUMMYFUNCTION("IF(J95="""","""",IF(A95=""SELL"",(I95-J95-K95/100)*H95*100, IF(A95=""BUY"",(J95-I95-K95/100)*H95*100, IF(regexmatch(A95,""Ass""),(J95-I95-K95/100)*H95*100, IF(A95=""SDI"",((J95-I95)*H95)-(K95), IF(A95="""",""""))))))"),"")</f>
        <v/>
      </c>
      <c r="N95" s="31" t="str">
        <f t="shared" si="1"/>
        <v/>
      </c>
      <c r="O95" s="32" t="str">
        <f t="shared" si="2"/>
        <v/>
      </c>
      <c r="P95" s="33" t="str">
        <f t="shared" si="3"/>
        <v/>
      </c>
      <c r="Q95" s="34" t="str">
        <f t="shared" si="4"/>
        <v/>
      </c>
      <c r="R95" s="39"/>
    </row>
    <row r="96">
      <c r="A96" s="40"/>
      <c r="B96" s="13"/>
      <c r="C96" s="13"/>
      <c r="D96" s="13"/>
      <c r="E96" s="13"/>
      <c r="F96" s="40"/>
      <c r="G96" s="46"/>
      <c r="H96" s="11"/>
      <c r="I96" s="16"/>
      <c r="J96" s="16"/>
      <c r="K96" s="15"/>
      <c r="L96" s="46"/>
      <c r="M96" s="18" t="str">
        <f>IFERROR(__xludf.DUMMYFUNCTION("IF(J96="""","""",IF(A96=""SELL"",(I96-J96-K96/100)*H96*100, IF(A96=""BUY"",(J96-I96-K96/100)*H96*100, IF(regexmatch(A96,""Ass""),(J96-I96-K96/100)*H96*100, IF(A96=""SDI"",((J96-I96)*H96)-(K96), IF(A96="""",""""))))))"),"")</f>
        <v/>
      </c>
      <c r="N96" s="19" t="str">
        <f t="shared" si="1"/>
        <v/>
      </c>
      <c r="O96" s="20" t="str">
        <f t="shared" si="2"/>
        <v/>
      </c>
      <c r="P96" s="21" t="str">
        <f t="shared" si="3"/>
        <v/>
      </c>
      <c r="Q96" s="22" t="str">
        <f t="shared" si="4"/>
        <v/>
      </c>
      <c r="R96" s="23"/>
    </row>
    <row r="97">
      <c r="A97" s="44"/>
      <c r="B97" s="43"/>
      <c r="C97" s="43"/>
      <c r="D97" s="43"/>
      <c r="E97" s="43"/>
      <c r="F97" s="44"/>
      <c r="G97" s="47"/>
      <c r="H97" s="24"/>
      <c r="I97" s="28"/>
      <c r="J97" s="28"/>
      <c r="K97" s="27"/>
      <c r="L97" s="47"/>
      <c r="M97" s="30" t="str">
        <f>IFERROR(__xludf.DUMMYFUNCTION("IF(J97="""","""",IF(A97=""SELL"",(I97-J97-K97/100)*H97*100, IF(A97=""BUY"",(J97-I97-K97/100)*H97*100, IF(regexmatch(A97,""Ass""),(J97-I97-K97/100)*H97*100, IF(A97=""SDI"",((J97-I97)*H97)-(K97), IF(A97="""",""""))))))"),"")</f>
        <v/>
      </c>
      <c r="N97" s="31" t="str">
        <f t="shared" si="1"/>
        <v/>
      </c>
      <c r="O97" s="32" t="str">
        <f t="shared" si="2"/>
        <v/>
      </c>
      <c r="P97" s="33" t="str">
        <f t="shared" si="3"/>
        <v/>
      </c>
      <c r="Q97" s="34" t="str">
        <f t="shared" si="4"/>
        <v/>
      </c>
      <c r="R97" s="39"/>
    </row>
    <row r="98">
      <c r="A98" s="40"/>
      <c r="B98" s="13"/>
      <c r="C98" s="13"/>
      <c r="D98" s="13"/>
      <c r="E98" s="13"/>
      <c r="F98" s="40"/>
      <c r="G98" s="46"/>
      <c r="H98" s="11"/>
      <c r="I98" s="16"/>
      <c r="J98" s="16"/>
      <c r="K98" s="15"/>
      <c r="L98" s="46"/>
      <c r="M98" s="18" t="str">
        <f>IFERROR(__xludf.DUMMYFUNCTION("IF(J98="""","""",IF(A98=""SELL"",(I98-J98-K98/100)*H98*100, IF(A98=""BUY"",(J98-I98-K98/100)*H98*100, IF(regexmatch(A98,""Ass""),(J98-I98-K98/100)*H98*100, IF(A98=""SDI"",((J98-I98)*H98)-(K98), IF(A98="""",""""))))))"),"")</f>
        <v/>
      </c>
      <c r="N98" s="19" t="str">
        <f t="shared" si="1"/>
        <v/>
      </c>
      <c r="O98" s="20" t="str">
        <f t="shared" si="2"/>
        <v/>
      </c>
      <c r="P98" s="21" t="str">
        <f t="shared" si="3"/>
        <v/>
      </c>
      <c r="Q98" s="22" t="str">
        <f t="shared" si="4"/>
        <v/>
      </c>
      <c r="R98" s="23"/>
    </row>
    <row r="99">
      <c r="A99" s="44"/>
      <c r="B99" s="43"/>
      <c r="C99" s="43"/>
      <c r="D99" s="43"/>
      <c r="E99" s="43"/>
      <c r="F99" s="44"/>
      <c r="G99" s="47"/>
      <c r="H99" s="24"/>
      <c r="I99" s="28"/>
      <c r="J99" s="28"/>
      <c r="K99" s="27"/>
      <c r="L99" s="47"/>
      <c r="M99" s="30" t="str">
        <f>IFERROR(__xludf.DUMMYFUNCTION("IF(J99="""","""",IF(A99=""SELL"",(I99-J99-K99/100)*H99*100, IF(A99=""BUY"",(J99-I99-K99/100)*H99*100, IF(regexmatch(A99,""Ass""),(J99-I99-K99/100)*H99*100, IF(A99=""SDI"",((J99-I99)*H99)-(K99), IF(A99="""",""""))))))"),"")</f>
        <v/>
      </c>
      <c r="N99" s="31" t="str">
        <f t="shared" si="1"/>
        <v/>
      </c>
      <c r="O99" s="32" t="str">
        <f t="shared" si="2"/>
        <v/>
      </c>
      <c r="P99" s="33" t="str">
        <f t="shared" si="3"/>
        <v/>
      </c>
      <c r="Q99" s="34" t="str">
        <f t="shared" si="4"/>
        <v/>
      </c>
      <c r="R99" s="39"/>
    </row>
    <row r="100">
      <c r="A100" s="40"/>
      <c r="B100" s="13"/>
      <c r="C100" s="13"/>
      <c r="D100" s="13"/>
      <c r="E100" s="13"/>
      <c r="F100" s="40"/>
      <c r="G100" s="46"/>
      <c r="H100" s="11"/>
      <c r="I100" s="16"/>
      <c r="J100" s="16"/>
      <c r="K100" s="15"/>
      <c r="L100" s="46"/>
      <c r="M100" s="18" t="str">
        <f>IFERROR(__xludf.DUMMYFUNCTION("IF(J100="""","""",IF(A100=""SELL"",(I100-J100-K100/100)*H100*100, IF(A100=""BUY"",(J100-I100-K100/100)*H100*100, IF(regexmatch(A100,""Ass""),(J100-I100-K100/100)*H100*100, IF(A100=""SDI"",((J100-I100)*H100)-(K100), IF(A100="""",""""))))))"),"")</f>
        <v/>
      </c>
      <c r="N100" s="19" t="str">
        <f t="shared" si="1"/>
        <v/>
      </c>
      <c r="O100" s="20" t="str">
        <f t="shared" si="2"/>
        <v/>
      </c>
      <c r="P100" s="21" t="str">
        <f t="shared" si="3"/>
        <v/>
      </c>
      <c r="Q100" s="22" t="str">
        <f t="shared" si="4"/>
        <v/>
      </c>
      <c r="R100" s="23"/>
    </row>
    <row r="101">
      <c r="A101" s="44"/>
      <c r="B101" s="43"/>
      <c r="C101" s="43"/>
      <c r="D101" s="43"/>
      <c r="E101" s="43"/>
      <c r="F101" s="44"/>
      <c r="G101" s="47"/>
      <c r="H101" s="24"/>
      <c r="I101" s="28"/>
      <c r="J101" s="28"/>
      <c r="K101" s="27"/>
      <c r="L101" s="47"/>
      <c r="M101" s="30" t="str">
        <f>IFERROR(__xludf.DUMMYFUNCTION("IF(J101="""","""",IF(A101=""SELL"",(I101-J101-K101/100)*H101*100, IF(A101=""BUY"",(J101-I101-K101/100)*H101*100, IF(regexmatch(A101,""Ass""),(J101-I101-K101/100)*H101*100, IF(A101=""SDI"",((J101-I101)*H101)-(K101), IF(A101="""",""""))))))"),"")</f>
        <v/>
      </c>
      <c r="N101" s="31" t="str">
        <f t="shared" si="1"/>
        <v/>
      </c>
      <c r="O101" s="32" t="str">
        <f t="shared" si="2"/>
        <v/>
      </c>
      <c r="P101" s="33" t="str">
        <f t="shared" si="3"/>
        <v/>
      </c>
      <c r="Q101" s="34" t="str">
        <f t="shared" si="4"/>
        <v/>
      </c>
      <c r="R101" s="39"/>
    </row>
    <row r="102">
      <c r="A102" s="40"/>
      <c r="B102" s="13"/>
      <c r="C102" s="13"/>
      <c r="D102" s="13"/>
      <c r="E102" s="13"/>
      <c r="F102" s="40"/>
      <c r="G102" s="46"/>
      <c r="H102" s="11"/>
      <c r="I102" s="16"/>
      <c r="J102" s="16"/>
      <c r="K102" s="15"/>
      <c r="L102" s="46"/>
      <c r="M102" s="18" t="str">
        <f>IFERROR(__xludf.DUMMYFUNCTION("IF(J102="""","""",IF(A102=""SELL"",(I102-J102-K102/100)*H102*100, IF(A102=""BUY"",(J102-I102-K102/100)*H102*100, IF(regexmatch(A102,""Ass""),(J102-I102-K102/100)*H102*100, IF(A102=""SDI"",((J102-I102)*H102)-(K102), IF(A102="""",""""))))))"),"")</f>
        <v/>
      </c>
      <c r="N102" s="19" t="str">
        <f t="shared" si="1"/>
        <v/>
      </c>
      <c r="O102" s="20" t="str">
        <f t="shared" si="2"/>
        <v/>
      </c>
      <c r="P102" s="21" t="str">
        <f t="shared" si="3"/>
        <v/>
      </c>
      <c r="Q102" s="22" t="str">
        <f t="shared" si="4"/>
        <v/>
      </c>
      <c r="R102" s="23"/>
    </row>
    <row r="103">
      <c r="A103" s="44"/>
      <c r="B103" s="43"/>
      <c r="C103" s="43"/>
      <c r="D103" s="43"/>
      <c r="E103" s="43"/>
      <c r="F103" s="44"/>
      <c r="G103" s="47"/>
      <c r="H103" s="24"/>
      <c r="I103" s="28"/>
      <c r="J103" s="28"/>
      <c r="K103" s="27"/>
      <c r="L103" s="47"/>
      <c r="M103" s="30" t="str">
        <f>IFERROR(__xludf.DUMMYFUNCTION("IF(J103="""","""",IF(A103=""SELL"",(I103-J103-K103/100)*H103*100, IF(A103=""BUY"",(J103-I103-K103/100)*H103*100, IF(regexmatch(A103,""Ass""),(J103-I103-K103/100)*H103*100, IF(A103=""SDI"",((J103-I103)*H103)-(K103), IF(A103="""",""""))))))"),"")</f>
        <v/>
      </c>
      <c r="N103" s="31" t="str">
        <f t="shared" si="1"/>
        <v/>
      </c>
      <c r="O103" s="32" t="str">
        <f t="shared" si="2"/>
        <v/>
      </c>
      <c r="P103" s="33" t="str">
        <f t="shared" si="3"/>
        <v/>
      </c>
      <c r="Q103" s="34" t="str">
        <f t="shared" si="4"/>
        <v/>
      </c>
      <c r="R103" s="39"/>
    </row>
    <row r="104">
      <c r="A104" s="40"/>
      <c r="B104" s="13"/>
      <c r="C104" s="13"/>
      <c r="D104" s="13"/>
      <c r="E104" s="13"/>
      <c r="F104" s="40"/>
      <c r="G104" s="46"/>
      <c r="H104" s="11"/>
      <c r="I104" s="16"/>
      <c r="J104" s="16"/>
      <c r="K104" s="15"/>
      <c r="L104" s="46"/>
      <c r="M104" s="18" t="str">
        <f>IFERROR(__xludf.DUMMYFUNCTION("IF(J104="""","""",IF(A104=""SELL"",(I104-J104-K104/100)*H104*100, IF(A104=""BUY"",(J104-I104-K104/100)*H104*100, IF(regexmatch(A104,""Ass""),(J104-I104-K104/100)*H104*100, IF(A104=""SDI"",((J104-I104)*H104)-(K104), IF(A104="""",""""))))))"),"")</f>
        <v/>
      </c>
      <c r="N104" s="19" t="str">
        <f t="shared" si="1"/>
        <v/>
      </c>
      <c r="O104" s="20" t="str">
        <f t="shared" si="2"/>
        <v/>
      </c>
      <c r="P104" s="21" t="str">
        <f t="shared" si="3"/>
        <v/>
      </c>
      <c r="Q104" s="22" t="str">
        <f t="shared" si="4"/>
        <v/>
      </c>
      <c r="R104" s="23"/>
    </row>
    <row r="105">
      <c r="A105" s="44"/>
      <c r="B105" s="43"/>
      <c r="C105" s="43"/>
      <c r="D105" s="43"/>
      <c r="E105" s="43"/>
      <c r="F105" s="44"/>
      <c r="G105" s="47"/>
      <c r="H105" s="24"/>
      <c r="I105" s="28"/>
      <c r="J105" s="28"/>
      <c r="K105" s="27"/>
      <c r="L105" s="47"/>
      <c r="M105" s="30" t="str">
        <f>IFERROR(__xludf.DUMMYFUNCTION("IF(J105="""","""",IF(A105=""SELL"",(I105-J105-K105/100)*H105*100, IF(A105=""BUY"",(J105-I105-K105/100)*H105*100, IF(regexmatch(A105,""Ass""),(J105-I105-K105/100)*H105*100, IF(A105=""SDI"",((J105-I105)*H105)-(K105), IF(A105="""",""""))))))"),"")</f>
        <v/>
      </c>
      <c r="N105" s="31" t="str">
        <f t="shared" si="1"/>
        <v/>
      </c>
      <c r="O105" s="32" t="str">
        <f t="shared" si="2"/>
        <v/>
      </c>
      <c r="P105" s="33" t="str">
        <f t="shared" si="3"/>
        <v/>
      </c>
      <c r="Q105" s="34" t="str">
        <f t="shared" si="4"/>
        <v/>
      </c>
      <c r="R105" s="39"/>
    </row>
    <row r="106">
      <c r="A106" s="40"/>
      <c r="B106" s="13"/>
      <c r="C106" s="13"/>
      <c r="D106" s="13"/>
      <c r="E106" s="13"/>
      <c r="F106" s="40"/>
      <c r="G106" s="46"/>
      <c r="H106" s="11"/>
      <c r="I106" s="16"/>
      <c r="J106" s="16"/>
      <c r="K106" s="15"/>
      <c r="L106" s="46"/>
      <c r="M106" s="18" t="str">
        <f>IFERROR(__xludf.DUMMYFUNCTION("IF(J106="""","""",IF(A106=""SELL"",(I106-J106-K106/100)*H106*100, IF(A106=""BUY"",(J106-I106-K106/100)*H106*100, IF(regexmatch(A106,""Ass""),(J106-I106-K106/100)*H106*100, IF(A106=""SDI"",((J106-I106)*H106)-(K106), IF(A106="""",""""))))))"),"")</f>
        <v/>
      </c>
      <c r="N106" s="19" t="str">
        <f t="shared" si="1"/>
        <v/>
      </c>
      <c r="O106" s="20" t="str">
        <f t="shared" si="2"/>
        <v/>
      </c>
      <c r="P106" s="21" t="str">
        <f t="shared" si="3"/>
        <v/>
      </c>
      <c r="Q106" s="22" t="str">
        <f t="shared" si="4"/>
        <v/>
      </c>
      <c r="R106" s="23"/>
    </row>
    <row r="107">
      <c r="A107" s="44"/>
      <c r="B107" s="43"/>
      <c r="C107" s="43"/>
      <c r="D107" s="43"/>
      <c r="E107" s="43"/>
      <c r="F107" s="44"/>
      <c r="G107" s="47"/>
      <c r="H107" s="24"/>
      <c r="I107" s="28"/>
      <c r="J107" s="28"/>
      <c r="K107" s="27"/>
      <c r="L107" s="47"/>
      <c r="M107" s="30" t="str">
        <f>IFERROR(__xludf.DUMMYFUNCTION("IF(J107="""","""",IF(A107=""SELL"",(I107-J107-K107/100)*H107*100, IF(A107=""BUY"",(J107-I107-K107/100)*H107*100, IF(regexmatch(A107,""Ass""),(J107-I107-K107/100)*H107*100, IF(A107=""SDI"",((J107-I107)*H107)-(K107), IF(A107="""",""""))))))"),"")</f>
        <v/>
      </c>
      <c r="N107" s="31" t="str">
        <f t="shared" si="1"/>
        <v/>
      </c>
      <c r="O107" s="32" t="str">
        <f t="shared" si="2"/>
        <v/>
      </c>
      <c r="P107" s="33" t="str">
        <f t="shared" si="3"/>
        <v/>
      </c>
      <c r="Q107" s="34" t="str">
        <f t="shared" si="4"/>
        <v/>
      </c>
      <c r="R107" s="39"/>
    </row>
    <row r="108">
      <c r="A108" s="40"/>
      <c r="B108" s="13"/>
      <c r="C108" s="13"/>
      <c r="D108" s="13"/>
      <c r="E108" s="13"/>
      <c r="F108" s="40"/>
      <c r="G108" s="46"/>
      <c r="H108" s="11"/>
      <c r="I108" s="16"/>
      <c r="J108" s="16"/>
      <c r="K108" s="15"/>
      <c r="L108" s="46"/>
      <c r="M108" s="18" t="str">
        <f>IFERROR(__xludf.DUMMYFUNCTION("IF(J108="""","""",IF(A108=""SELL"",(I108-J108-K108/100)*H108*100, IF(A108=""BUY"",(J108-I108-K108/100)*H108*100, IF(regexmatch(A108,""Ass""),(J108-I108-K108/100)*H108*100, IF(A108=""SDI"",((J108-I108)*H108)-(K108), IF(A108="""",""""))))))"),"")</f>
        <v/>
      </c>
      <c r="N108" s="19" t="str">
        <f t="shared" si="1"/>
        <v/>
      </c>
      <c r="O108" s="20" t="str">
        <f t="shared" si="2"/>
        <v/>
      </c>
      <c r="P108" s="21" t="str">
        <f t="shared" si="3"/>
        <v/>
      </c>
      <c r="Q108" s="22" t="str">
        <f t="shared" si="4"/>
        <v/>
      </c>
      <c r="R108" s="23"/>
    </row>
    <row r="109">
      <c r="A109" s="44"/>
      <c r="B109" s="43"/>
      <c r="C109" s="43"/>
      <c r="D109" s="43"/>
      <c r="E109" s="43"/>
      <c r="F109" s="44"/>
      <c r="G109" s="47"/>
      <c r="H109" s="24"/>
      <c r="I109" s="28"/>
      <c r="J109" s="28"/>
      <c r="K109" s="27"/>
      <c r="L109" s="47"/>
      <c r="M109" s="30" t="str">
        <f>IFERROR(__xludf.DUMMYFUNCTION("IF(J109="""","""",IF(A109=""SELL"",(I109-J109-K109/100)*H109*100, IF(A109=""BUY"",(J109-I109-K109/100)*H109*100, IF(regexmatch(A109,""Ass""),(J109-I109-K109/100)*H109*100, IF(A109=""SDI"",((J109-I109)*H109)-(K109), IF(A109="""",""""))))))"),"")</f>
        <v/>
      </c>
      <c r="N109" s="31" t="str">
        <f t="shared" si="1"/>
        <v/>
      </c>
      <c r="O109" s="32" t="str">
        <f t="shared" si="2"/>
        <v/>
      </c>
      <c r="P109" s="33" t="str">
        <f t="shared" si="3"/>
        <v/>
      </c>
      <c r="Q109" s="34" t="str">
        <f t="shared" si="4"/>
        <v/>
      </c>
      <c r="R109" s="39"/>
    </row>
    <row r="110">
      <c r="A110" s="40"/>
      <c r="B110" s="13"/>
      <c r="C110" s="13"/>
      <c r="D110" s="13"/>
      <c r="E110" s="13"/>
      <c r="F110" s="40"/>
      <c r="G110" s="46"/>
      <c r="H110" s="11"/>
      <c r="I110" s="16"/>
      <c r="J110" s="16"/>
      <c r="K110" s="15"/>
      <c r="L110" s="46"/>
      <c r="M110" s="18" t="str">
        <f>IFERROR(__xludf.DUMMYFUNCTION("IF(J110="""","""",IF(A110=""SELL"",(I110-J110-K110/100)*H110*100, IF(A110=""BUY"",(J110-I110-K110/100)*H110*100, IF(regexmatch(A110,""Ass""),(J110-I110-K110/100)*H110*100, IF(A110=""SDI"",((J110-I110)*H110)-(K110), IF(A110="""",""""))))))"),"")</f>
        <v/>
      </c>
      <c r="N110" s="19" t="str">
        <f t="shared" si="1"/>
        <v/>
      </c>
      <c r="O110" s="20" t="str">
        <f t="shared" si="2"/>
        <v/>
      </c>
      <c r="P110" s="21" t="str">
        <f t="shared" si="3"/>
        <v/>
      </c>
      <c r="Q110" s="22" t="str">
        <f t="shared" si="4"/>
        <v/>
      </c>
      <c r="R110" s="23"/>
    </row>
    <row r="111">
      <c r="A111" s="44"/>
      <c r="B111" s="43"/>
      <c r="C111" s="43"/>
      <c r="D111" s="43"/>
      <c r="E111" s="43"/>
      <c r="F111" s="44"/>
      <c r="G111" s="47"/>
      <c r="H111" s="24"/>
      <c r="I111" s="28"/>
      <c r="J111" s="28"/>
      <c r="K111" s="27"/>
      <c r="L111" s="47"/>
      <c r="M111" s="30" t="str">
        <f>IFERROR(__xludf.DUMMYFUNCTION("IF(J111="""","""",IF(A111=""SELL"",(I111-J111-K111/100)*H111*100, IF(A111=""BUY"",(J111-I111-K111/100)*H111*100, IF(regexmatch(A111,""Ass""),(J111-I111-K111/100)*H111*100, IF(A111=""SDI"",((J111-I111)*H111)-(K111), IF(A111="""",""""))))))"),"")</f>
        <v/>
      </c>
      <c r="N111" s="31" t="str">
        <f t="shared" si="1"/>
        <v/>
      </c>
      <c r="O111" s="32" t="str">
        <f t="shared" si="2"/>
        <v/>
      </c>
      <c r="P111" s="33" t="str">
        <f t="shared" si="3"/>
        <v/>
      </c>
      <c r="Q111" s="34" t="str">
        <f t="shared" si="4"/>
        <v/>
      </c>
      <c r="R111" s="39"/>
    </row>
    <row r="112">
      <c r="A112" s="40"/>
      <c r="B112" s="13"/>
      <c r="C112" s="13"/>
      <c r="D112" s="13"/>
      <c r="E112" s="13"/>
      <c r="F112" s="40"/>
      <c r="G112" s="46"/>
      <c r="H112" s="11"/>
      <c r="I112" s="16"/>
      <c r="J112" s="16"/>
      <c r="K112" s="15"/>
      <c r="L112" s="46"/>
      <c r="M112" s="18" t="str">
        <f>IFERROR(__xludf.DUMMYFUNCTION("IF(J112="""","""",IF(A112=""SELL"",(I112-J112-K112/100)*H112*100, IF(A112=""BUY"",(J112-I112-K112/100)*H112*100, IF(regexmatch(A112,""Ass""),(J112-I112-K112/100)*H112*100, IF(A112=""SDI"",((J112-I112)*H112)-(K112), IF(A112="""",""""))))))"),"")</f>
        <v/>
      </c>
      <c r="N112" s="19" t="str">
        <f t="shared" si="1"/>
        <v/>
      </c>
      <c r="O112" s="20" t="str">
        <f t="shared" si="2"/>
        <v/>
      </c>
      <c r="P112" s="21" t="str">
        <f t="shared" si="3"/>
        <v/>
      </c>
      <c r="Q112" s="22" t="str">
        <f t="shared" si="4"/>
        <v/>
      </c>
      <c r="R112" s="23"/>
    </row>
    <row r="113">
      <c r="A113" s="44"/>
      <c r="B113" s="43"/>
      <c r="C113" s="43"/>
      <c r="D113" s="43"/>
      <c r="E113" s="43"/>
      <c r="F113" s="44"/>
      <c r="G113" s="47"/>
      <c r="H113" s="24"/>
      <c r="I113" s="28"/>
      <c r="J113" s="28"/>
      <c r="K113" s="27"/>
      <c r="L113" s="47"/>
      <c r="M113" s="30" t="str">
        <f>IFERROR(__xludf.DUMMYFUNCTION("IF(J113="""","""",IF(A113=""SELL"",(I113-J113-K113/100)*H113*100, IF(A113=""BUY"",(J113-I113-K113/100)*H113*100, IF(regexmatch(A113,""Ass""),(J113-I113-K113/100)*H113*100, IF(A113=""SDI"",((J113-I113)*H113)-(K113), IF(A113="""",""""))))))"),"")</f>
        <v/>
      </c>
      <c r="N113" s="31" t="str">
        <f t="shared" si="1"/>
        <v/>
      </c>
      <c r="O113" s="32" t="str">
        <f t="shared" si="2"/>
        <v/>
      </c>
      <c r="P113" s="33" t="str">
        <f t="shared" si="3"/>
        <v/>
      </c>
      <c r="Q113" s="34" t="str">
        <f t="shared" si="4"/>
        <v/>
      </c>
      <c r="R113" s="39"/>
    </row>
    <row r="114">
      <c r="A114" s="40"/>
      <c r="B114" s="13"/>
      <c r="C114" s="13"/>
      <c r="D114" s="13"/>
      <c r="E114" s="13"/>
      <c r="F114" s="40"/>
      <c r="G114" s="46"/>
      <c r="H114" s="11"/>
      <c r="I114" s="16"/>
      <c r="J114" s="16"/>
      <c r="K114" s="15"/>
      <c r="L114" s="46"/>
      <c r="M114" s="18" t="str">
        <f>IFERROR(__xludf.DUMMYFUNCTION("IF(J114="""","""",IF(A114=""SELL"",(I114-J114-K114/100)*H114*100, IF(A114=""BUY"",(J114-I114-K114/100)*H114*100, IF(regexmatch(A114,""Ass""),(J114-I114-K114/100)*H114*100, IF(A114=""SDI"",((J114-I114)*H114)-(K114), IF(A114="""",""""))))))"),"")</f>
        <v/>
      </c>
      <c r="N114" s="19" t="str">
        <f t="shared" si="1"/>
        <v/>
      </c>
      <c r="O114" s="20" t="str">
        <f t="shared" si="2"/>
        <v/>
      </c>
      <c r="P114" s="21" t="str">
        <f t="shared" si="3"/>
        <v/>
      </c>
      <c r="Q114" s="22" t="str">
        <f t="shared" si="4"/>
        <v/>
      </c>
      <c r="R114" s="23"/>
    </row>
    <row r="115">
      <c r="A115" s="44"/>
      <c r="B115" s="43"/>
      <c r="C115" s="43"/>
      <c r="D115" s="43"/>
      <c r="E115" s="43"/>
      <c r="F115" s="44"/>
      <c r="G115" s="47"/>
      <c r="H115" s="24"/>
      <c r="I115" s="28"/>
      <c r="J115" s="28"/>
      <c r="K115" s="27"/>
      <c r="L115" s="47"/>
      <c r="M115" s="30" t="str">
        <f>IFERROR(__xludf.DUMMYFUNCTION("IF(J115="""","""",IF(A115=""SELL"",(I115-J115-K115/100)*H115*100, IF(A115=""BUY"",(J115-I115-K115/100)*H115*100, IF(regexmatch(A115,""Ass""),(J115-I115-K115/100)*H115*100, IF(A115=""SDI"",((J115-I115)*H115)-(K115), IF(A115="""",""""))))))"),"")</f>
        <v/>
      </c>
      <c r="N115" s="31" t="str">
        <f t="shared" si="1"/>
        <v/>
      </c>
      <c r="O115" s="32" t="str">
        <f t="shared" si="2"/>
        <v/>
      </c>
      <c r="P115" s="33" t="str">
        <f t="shared" si="3"/>
        <v/>
      </c>
      <c r="Q115" s="34" t="str">
        <f t="shared" si="4"/>
        <v/>
      </c>
      <c r="R115" s="39"/>
    </row>
    <row r="116">
      <c r="A116" s="40"/>
      <c r="B116" s="13"/>
      <c r="C116" s="13"/>
      <c r="D116" s="13"/>
      <c r="E116" s="13"/>
      <c r="F116" s="40"/>
      <c r="G116" s="46"/>
      <c r="H116" s="11"/>
      <c r="I116" s="16"/>
      <c r="J116" s="16"/>
      <c r="K116" s="15"/>
      <c r="L116" s="46"/>
      <c r="M116" s="18" t="str">
        <f>IFERROR(__xludf.DUMMYFUNCTION("IF(J116="""","""",IF(A116=""SELL"",(I116-J116-K116/100)*H116*100, IF(A116=""BUY"",(J116-I116-K116/100)*H116*100, IF(regexmatch(A116,""Ass""),(J116-I116-K116/100)*H116*100, IF(A116=""SDI"",((J116-I116)*H116)-(K116), IF(A116="""",""""))))))"),"")</f>
        <v/>
      </c>
      <c r="N116" s="19" t="str">
        <f t="shared" si="1"/>
        <v/>
      </c>
      <c r="O116" s="20" t="str">
        <f t="shared" si="2"/>
        <v/>
      </c>
      <c r="P116" s="21" t="str">
        <f t="shared" si="3"/>
        <v/>
      </c>
      <c r="Q116" s="22" t="str">
        <f t="shared" si="4"/>
        <v/>
      </c>
      <c r="R116" s="23"/>
    </row>
    <row r="117">
      <c r="A117" s="44"/>
      <c r="B117" s="43"/>
      <c r="C117" s="43"/>
      <c r="D117" s="43"/>
      <c r="E117" s="43"/>
      <c r="F117" s="44"/>
      <c r="G117" s="47"/>
      <c r="H117" s="24"/>
      <c r="I117" s="28"/>
      <c r="J117" s="28"/>
      <c r="K117" s="27"/>
      <c r="L117" s="47"/>
      <c r="M117" s="30" t="str">
        <f>IFERROR(__xludf.DUMMYFUNCTION("IF(J117="""","""",IF(A117=""SELL"",(I117-J117-K117/100)*H117*100, IF(A117=""BUY"",(J117-I117-K117/100)*H117*100, IF(regexmatch(A117,""Ass""),(J117-I117-K117/100)*H117*100, IF(A117=""SDI"",((J117-I117)*H117)-(K117), IF(A117="""",""""))))))"),"")</f>
        <v/>
      </c>
      <c r="N117" s="31" t="str">
        <f t="shared" si="1"/>
        <v/>
      </c>
      <c r="O117" s="32" t="str">
        <f t="shared" si="2"/>
        <v/>
      </c>
      <c r="P117" s="33" t="str">
        <f t="shared" si="3"/>
        <v/>
      </c>
      <c r="Q117" s="34" t="str">
        <f t="shared" si="4"/>
        <v/>
      </c>
      <c r="R117" s="39"/>
    </row>
    <row r="118">
      <c r="A118" s="40"/>
      <c r="B118" s="13"/>
      <c r="C118" s="13"/>
      <c r="D118" s="13"/>
      <c r="E118" s="13"/>
      <c r="F118" s="40"/>
      <c r="G118" s="46"/>
      <c r="H118" s="11"/>
      <c r="I118" s="16"/>
      <c r="J118" s="16"/>
      <c r="K118" s="15"/>
      <c r="L118" s="46"/>
      <c r="M118" s="18" t="str">
        <f>IFERROR(__xludf.DUMMYFUNCTION("IF(J118="""","""",IF(A118=""SELL"",(I118-J118-K118/100)*H118*100, IF(A118=""BUY"",(J118-I118-K118/100)*H118*100, IF(regexmatch(A118,""Ass""),(J118-I118-K118/100)*H118*100, IF(A118=""SDI"",((J118-I118)*H118)-(K118), IF(A118="""",""""))))))"),"")</f>
        <v/>
      </c>
      <c r="N118" s="19" t="str">
        <f t="shared" si="1"/>
        <v/>
      </c>
      <c r="O118" s="20" t="str">
        <f t="shared" si="2"/>
        <v/>
      </c>
      <c r="P118" s="21" t="str">
        <f t="shared" si="3"/>
        <v/>
      </c>
      <c r="Q118" s="22" t="str">
        <f t="shared" si="4"/>
        <v/>
      </c>
      <c r="R118" s="23"/>
    </row>
    <row r="119">
      <c r="A119" s="44"/>
      <c r="B119" s="43"/>
      <c r="C119" s="43"/>
      <c r="D119" s="43"/>
      <c r="E119" s="43"/>
      <c r="F119" s="44"/>
      <c r="G119" s="47"/>
      <c r="H119" s="24"/>
      <c r="I119" s="28"/>
      <c r="J119" s="28"/>
      <c r="K119" s="27"/>
      <c r="L119" s="47"/>
      <c r="M119" s="30" t="str">
        <f>IFERROR(__xludf.DUMMYFUNCTION("IF(J119="""","""",IF(A119=""SELL"",(I119-J119-K119/100)*H119*100, IF(A119=""BUY"",(J119-I119-K119/100)*H119*100, IF(regexmatch(A119,""Ass""),(J119-I119-K119/100)*H119*100, IF(A119=""SDI"",((J119-I119)*H119)-(K119), IF(A119="""",""""))))))"),"")</f>
        <v/>
      </c>
      <c r="N119" s="31" t="str">
        <f t="shared" si="1"/>
        <v/>
      </c>
      <c r="O119" s="32" t="str">
        <f t="shared" si="2"/>
        <v/>
      </c>
      <c r="P119" s="33" t="str">
        <f t="shared" si="3"/>
        <v/>
      </c>
      <c r="Q119" s="34" t="str">
        <f t="shared" si="4"/>
        <v/>
      </c>
      <c r="R119" s="39"/>
    </row>
    <row r="120">
      <c r="A120" s="40"/>
      <c r="B120" s="13"/>
      <c r="C120" s="13"/>
      <c r="D120" s="13"/>
      <c r="E120" s="13"/>
      <c r="F120" s="40"/>
      <c r="G120" s="46"/>
      <c r="H120" s="11"/>
      <c r="I120" s="16"/>
      <c r="J120" s="16"/>
      <c r="K120" s="15"/>
      <c r="L120" s="46"/>
      <c r="M120" s="18" t="str">
        <f>IFERROR(__xludf.DUMMYFUNCTION("IF(J120="""","""",IF(A120=""SELL"",(I120-J120-K120/100)*H120*100, IF(A120=""BUY"",(J120-I120-K120/100)*H120*100, IF(regexmatch(A120,""Ass""),(J120-I120-K120/100)*H120*100, IF(A120=""SDI"",((J120-I120)*H120)-(K120), IF(A120="""",""""))))))"),"")</f>
        <v/>
      </c>
      <c r="N120" s="19" t="str">
        <f t="shared" si="1"/>
        <v/>
      </c>
      <c r="O120" s="20" t="str">
        <f t="shared" si="2"/>
        <v/>
      </c>
      <c r="P120" s="21" t="str">
        <f t="shared" si="3"/>
        <v/>
      </c>
      <c r="Q120" s="22" t="str">
        <f t="shared" si="4"/>
        <v/>
      </c>
      <c r="R120" s="23"/>
    </row>
    <row r="121">
      <c r="A121" s="44"/>
      <c r="B121" s="43"/>
      <c r="C121" s="43"/>
      <c r="D121" s="43"/>
      <c r="E121" s="43"/>
      <c r="F121" s="44"/>
      <c r="G121" s="47"/>
      <c r="H121" s="24"/>
      <c r="I121" s="28"/>
      <c r="J121" s="28"/>
      <c r="K121" s="27"/>
      <c r="L121" s="47"/>
      <c r="M121" s="30" t="str">
        <f>IFERROR(__xludf.DUMMYFUNCTION("IF(J121="""","""",IF(A121=""SELL"",(I121-J121-K121/100)*H121*100, IF(A121=""BUY"",(J121-I121-K121/100)*H121*100, IF(regexmatch(A121,""Ass""),(J121-I121-K121/100)*H121*100, IF(A121=""SDI"",((J121-I121)*H121)-(K121), IF(A121="""",""""))))))"),"")</f>
        <v/>
      </c>
      <c r="N121" s="31" t="str">
        <f t="shared" si="1"/>
        <v/>
      </c>
      <c r="O121" s="32" t="str">
        <f t="shared" si="2"/>
        <v/>
      </c>
      <c r="P121" s="33" t="str">
        <f t="shared" si="3"/>
        <v/>
      </c>
      <c r="Q121" s="34" t="str">
        <f t="shared" si="4"/>
        <v/>
      </c>
      <c r="R121" s="39"/>
    </row>
    <row r="122">
      <c r="A122" s="40"/>
      <c r="B122" s="13"/>
      <c r="C122" s="13"/>
      <c r="D122" s="13"/>
      <c r="E122" s="13"/>
      <c r="F122" s="40"/>
      <c r="G122" s="46"/>
      <c r="H122" s="11"/>
      <c r="I122" s="16"/>
      <c r="J122" s="16"/>
      <c r="K122" s="15"/>
      <c r="L122" s="46"/>
      <c r="M122" s="18" t="str">
        <f>IFERROR(__xludf.DUMMYFUNCTION("IF(J122="""","""",IF(A122=""SELL"",(I122-J122-K122/100)*H122*100, IF(A122=""BUY"",(J122-I122-K122/100)*H122*100, IF(regexmatch(A122,""Ass""),(J122-I122-K122/100)*H122*100, IF(A122=""SDI"",((J122-I122)*H122)-(K122), IF(A122="""",""""))))))"),"")</f>
        <v/>
      </c>
      <c r="N122" s="19" t="str">
        <f t="shared" si="1"/>
        <v/>
      </c>
      <c r="O122" s="20" t="str">
        <f t="shared" si="2"/>
        <v/>
      </c>
      <c r="P122" s="21" t="str">
        <f t="shared" si="3"/>
        <v/>
      </c>
      <c r="Q122" s="22" t="str">
        <f t="shared" si="4"/>
        <v/>
      </c>
      <c r="R122" s="23"/>
    </row>
    <row r="123">
      <c r="A123" s="44"/>
      <c r="B123" s="43"/>
      <c r="C123" s="43"/>
      <c r="D123" s="43"/>
      <c r="E123" s="43"/>
      <c r="F123" s="44"/>
      <c r="G123" s="47"/>
      <c r="H123" s="24"/>
      <c r="I123" s="28"/>
      <c r="J123" s="28"/>
      <c r="K123" s="27"/>
      <c r="L123" s="47"/>
      <c r="M123" s="30" t="str">
        <f>IFERROR(__xludf.DUMMYFUNCTION("IF(J123="""","""",IF(A123=""SELL"",(I123-J123-K123/100)*H123*100, IF(A123=""BUY"",(J123-I123-K123/100)*H123*100, IF(regexmatch(A123,""Ass""),(J123-I123-K123/100)*H123*100, IF(A123=""SDI"",((J123-I123)*H123)-(K123), IF(A123="""",""""))))))"),"")</f>
        <v/>
      </c>
      <c r="N123" s="31" t="str">
        <f t="shared" si="1"/>
        <v/>
      </c>
      <c r="O123" s="32" t="str">
        <f t="shared" si="2"/>
        <v/>
      </c>
      <c r="P123" s="33" t="str">
        <f t="shared" si="3"/>
        <v/>
      </c>
      <c r="Q123" s="34" t="str">
        <f t="shared" si="4"/>
        <v/>
      </c>
      <c r="R123" s="39"/>
    </row>
    <row r="124">
      <c r="A124" s="40"/>
      <c r="B124" s="13"/>
      <c r="C124" s="13"/>
      <c r="D124" s="13"/>
      <c r="E124" s="13"/>
      <c r="F124" s="40"/>
      <c r="G124" s="46"/>
      <c r="H124" s="11"/>
      <c r="I124" s="16"/>
      <c r="J124" s="16"/>
      <c r="K124" s="15"/>
      <c r="L124" s="46"/>
      <c r="M124" s="18" t="str">
        <f>IFERROR(__xludf.DUMMYFUNCTION("IF(J124="""","""",IF(A124=""SELL"",(I124-J124-K124/100)*H124*100, IF(A124=""BUY"",(J124-I124-K124/100)*H124*100, IF(regexmatch(A124,""Ass""),(J124-I124-K124/100)*H124*100, IF(A124=""SDI"",((J124-I124)*H124)-(K124), IF(A124="""",""""))))))"),"")</f>
        <v/>
      </c>
      <c r="N124" s="19" t="str">
        <f t="shared" si="1"/>
        <v/>
      </c>
      <c r="O124" s="20" t="str">
        <f t="shared" si="2"/>
        <v/>
      </c>
      <c r="P124" s="21" t="str">
        <f t="shared" si="3"/>
        <v/>
      </c>
      <c r="Q124" s="22" t="str">
        <f t="shared" si="4"/>
        <v/>
      </c>
      <c r="R124" s="23"/>
    </row>
    <row r="125">
      <c r="A125" s="44"/>
      <c r="B125" s="43"/>
      <c r="C125" s="43"/>
      <c r="D125" s="43"/>
      <c r="E125" s="43"/>
      <c r="F125" s="44"/>
      <c r="G125" s="47"/>
      <c r="H125" s="24"/>
      <c r="I125" s="28"/>
      <c r="J125" s="28"/>
      <c r="K125" s="27"/>
      <c r="L125" s="47"/>
      <c r="M125" s="30" t="str">
        <f>IFERROR(__xludf.DUMMYFUNCTION("IF(J125="""","""",IF(A125=""SELL"",(I125-J125-K125/100)*H125*100, IF(A125=""BUY"",(J125-I125-K125/100)*H125*100, IF(regexmatch(A125,""Ass""),(J125-I125-K125/100)*H125*100, IF(A125=""SDI"",((J125-I125)*H125)-(K125), IF(A125="""",""""))))))"),"")</f>
        <v/>
      </c>
      <c r="N125" s="31" t="str">
        <f t="shared" si="1"/>
        <v/>
      </c>
      <c r="O125" s="32" t="str">
        <f t="shared" si="2"/>
        <v/>
      </c>
      <c r="P125" s="33" t="str">
        <f t="shared" si="3"/>
        <v/>
      </c>
      <c r="Q125" s="34" t="str">
        <f t="shared" si="4"/>
        <v/>
      </c>
      <c r="R125" s="39"/>
    </row>
    <row r="126">
      <c r="A126" s="40"/>
      <c r="B126" s="13"/>
      <c r="C126" s="13"/>
      <c r="D126" s="13"/>
      <c r="E126" s="13"/>
      <c r="F126" s="40"/>
      <c r="G126" s="46"/>
      <c r="H126" s="11"/>
      <c r="I126" s="16"/>
      <c r="J126" s="16"/>
      <c r="K126" s="15"/>
      <c r="L126" s="46"/>
      <c r="M126" s="18" t="str">
        <f>IFERROR(__xludf.DUMMYFUNCTION("IF(J126="""","""",IF(A126=""SELL"",(I126-J126-K126/100)*H126*100, IF(A126=""BUY"",(J126-I126-K126/100)*H126*100, IF(regexmatch(A126,""Ass""),(J126-I126-K126/100)*H126*100, IF(A126=""SDI"",((J126-I126)*H126)-(K126), IF(A126="""",""""))))))"),"")</f>
        <v/>
      </c>
      <c r="N126" s="19" t="str">
        <f t="shared" si="1"/>
        <v/>
      </c>
      <c r="O126" s="20" t="str">
        <f t="shared" si="2"/>
        <v/>
      </c>
      <c r="P126" s="21" t="str">
        <f t="shared" si="3"/>
        <v/>
      </c>
      <c r="Q126" s="22" t="str">
        <f t="shared" si="4"/>
        <v/>
      </c>
      <c r="R126" s="23"/>
    </row>
    <row r="127">
      <c r="A127" s="44"/>
      <c r="B127" s="43"/>
      <c r="C127" s="43"/>
      <c r="D127" s="43"/>
      <c r="E127" s="43"/>
      <c r="F127" s="44"/>
      <c r="G127" s="47"/>
      <c r="H127" s="24"/>
      <c r="I127" s="28"/>
      <c r="J127" s="28"/>
      <c r="K127" s="27"/>
      <c r="L127" s="47"/>
      <c r="M127" s="30" t="str">
        <f>IFERROR(__xludf.DUMMYFUNCTION("IF(J127="""","""",IF(A127=""SELL"",(I127-J127-K127/100)*H127*100, IF(A127=""BUY"",(J127-I127-K127/100)*H127*100, IF(regexmatch(A127,""Ass""),(J127-I127-K127/100)*H127*100, IF(A127=""SDI"",((J127-I127)*H127)-(K127), IF(A127="""",""""))))))"),"")</f>
        <v/>
      </c>
      <c r="N127" s="31" t="str">
        <f t="shared" si="1"/>
        <v/>
      </c>
      <c r="O127" s="32" t="str">
        <f t="shared" si="2"/>
        <v/>
      </c>
      <c r="P127" s="33" t="str">
        <f t="shared" si="3"/>
        <v/>
      </c>
      <c r="Q127" s="34" t="str">
        <f t="shared" si="4"/>
        <v/>
      </c>
      <c r="R127" s="39"/>
    </row>
    <row r="128">
      <c r="A128" s="40"/>
      <c r="B128" s="13"/>
      <c r="C128" s="13"/>
      <c r="D128" s="13"/>
      <c r="E128" s="13"/>
      <c r="F128" s="40"/>
      <c r="G128" s="46"/>
      <c r="H128" s="11"/>
      <c r="I128" s="16"/>
      <c r="J128" s="16"/>
      <c r="K128" s="15"/>
      <c r="L128" s="46"/>
      <c r="M128" s="18" t="str">
        <f>IFERROR(__xludf.DUMMYFUNCTION("IF(J128="""","""",IF(A128=""SELL"",(I128-J128-K128/100)*H128*100, IF(A128=""BUY"",(J128-I128-K128/100)*H128*100, IF(regexmatch(A128,""Ass""),(J128-I128-K128/100)*H128*100, IF(A128=""SDI"",((J128-I128)*H128)-(K128), IF(A128="""",""""))))))"),"")</f>
        <v/>
      </c>
      <c r="N128" s="19" t="str">
        <f t="shared" si="1"/>
        <v/>
      </c>
      <c r="O128" s="20" t="str">
        <f t="shared" si="2"/>
        <v/>
      </c>
      <c r="P128" s="21" t="str">
        <f t="shared" si="3"/>
        <v/>
      </c>
      <c r="Q128" s="22" t="str">
        <f t="shared" si="4"/>
        <v/>
      </c>
      <c r="R128" s="23"/>
    </row>
    <row r="129">
      <c r="A129" s="44"/>
      <c r="B129" s="43"/>
      <c r="C129" s="43"/>
      <c r="D129" s="43"/>
      <c r="E129" s="43"/>
      <c r="F129" s="44"/>
      <c r="G129" s="47"/>
      <c r="H129" s="24"/>
      <c r="I129" s="28"/>
      <c r="J129" s="28"/>
      <c r="K129" s="27"/>
      <c r="L129" s="47"/>
      <c r="M129" s="30" t="str">
        <f>IFERROR(__xludf.DUMMYFUNCTION("IF(J129="""","""",IF(A129=""SELL"",(I129-J129-K129/100)*H129*100, IF(A129=""BUY"",(J129-I129-K129/100)*H129*100, IF(regexmatch(A129,""Ass""),(J129-I129-K129/100)*H129*100, IF(A129=""SDI"",((J129-I129)*H129)-(K129), IF(A129="""",""""))))))"),"")</f>
        <v/>
      </c>
      <c r="N129" s="31" t="str">
        <f t="shared" si="1"/>
        <v/>
      </c>
      <c r="O129" s="32" t="str">
        <f t="shared" si="2"/>
        <v/>
      </c>
      <c r="P129" s="33" t="str">
        <f t="shared" si="3"/>
        <v/>
      </c>
      <c r="Q129" s="34" t="str">
        <f t="shared" si="4"/>
        <v/>
      </c>
      <c r="R129" s="39"/>
    </row>
    <row r="130">
      <c r="A130" s="40"/>
      <c r="B130" s="13"/>
      <c r="C130" s="13"/>
      <c r="D130" s="13"/>
      <c r="E130" s="13"/>
      <c r="F130" s="40"/>
      <c r="G130" s="46"/>
      <c r="H130" s="11"/>
      <c r="I130" s="16"/>
      <c r="J130" s="16"/>
      <c r="K130" s="15"/>
      <c r="L130" s="46"/>
      <c r="M130" s="18" t="str">
        <f>IFERROR(__xludf.DUMMYFUNCTION("IF(J130="""","""",IF(A130=""SELL"",(I130-J130-K130/100)*H130*100, IF(A130=""BUY"",(J130-I130-K130/100)*H130*100, IF(regexmatch(A130,""Ass""),(J130-I130-K130/100)*H130*100, IF(A130=""SDI"",((J130-I130)*H130)-(K130), IF(A130="""",""""))))))"),"")</f>
        <v/>
      </c>
      <c r="N130" s="19" t="str">
        <f t="shared" si="1"/>
        <v/>
      </c>
      <c r="O130" s="20" t="str">
        <f t="shared" si="2"/>
        <v/>
      </c>
      <c r="P130" s="21" t="str">
        <f t="shared" si="3"/>
        <v/>
      </c>
      <c r="Q130" s="22" t="str">
        <f t="shared" si="4"/>
        <v/>
      </c>
      <c r="R130" s="23"/>
    </row>
    <row r="131">
      <c r="A131" s="44"/>
      <c r="B131" s="43"/>
      <c r="C131" s="43"/>
      <c r="D131" s="43"/>
      <c r="E131" s="43"/>
      <c r="F131" s="44"/>
      <c r="G131" s="47"/>
      <c r="H131" s="24"/>
      <c r="I131" s="28"/>
      <c r="J131" s="28"/>
      <c r="K131" s="27"/>
      <c r="L131" s="47"/>
      <c r="M131" s="30" t="str">
        <f>IFERROR(__xludf.DUMMYFUNCTION("IF(J131="""","""",IF(A131=""SELL"",(I131-J131-K131/100)*H131*100, IF(A131=""BUY"",(J131-I131-K131/100)*H131*100, IF(regexmatch(A131,""Ass""),(J131-I131-K131/100)*H131*100, IF(A131=""SDI"",((J131-I131)*H131)-(K131), IF(A131="""",""""))))))"),"")</f>
        <v/>
      </c>
      <c r="N131" s="31" t="str">
        <f t="shared" si="1"/>
        <v/>
      </c>
      <c r="O131" s="32" t="str">
        <f t="shared" si="2"/>
        <v/>
      </c>
      <c r="P131" s="33" t="str">
        <f t="shared" si="3"/>
        <v/>
      </c>
      <c r="Q131" s="34" t="str">
        <f t="shared" si="4"/>
        <v/>
      </c>
      <c r="R131" s="39"/>
    </row>
    <row r="132">
      <c r="A132" s="40"/>
      <c r="B132" s="13"/>
      <c r="C132" s="13"/>
      <c r="D132" s="13"/>
      <c r="E132" s="13"/>
      <c r="F132" s="40"/>
      <c r="G132" s="46"/>
      <c r="H132" s="11"/>
      <c r="I132" s="16"/>
      <c r="J132" s="16"/>
      <c r="K132" s="15"/>
      <c r="L132" s="46"/>
      <c r="M132" s="18" t="str">
        <f>IFERROR(__xludf.DUMMYFUNCTION("IF(J132="""","""",IF(A132=""SELL"",(I132-J132-K132/100)*H132*100, IF(A132=""BUY"",(J132-I132-K132/100)*H132*100, IF(regexmatch(A132,""Ass""),(J132-I132-K132/100)*H132*100, IF(A132=""SDI"",((J132-I132)*H132)-(K132), IF(A132="""",""""))))))"),"")</f>
        <v/>
      </c>
      <c r="N132" s="19" t="str">
        <f t="shared" si="1"/>
        <v/>
      </c>
      <c r="O132" s="20" t="str">
        <f t="shared" si="2"/>
        <v/>
      </c>
      <c r="P132" s="21" t="str">
        <f t="shared" si="3"/>
        <v/>
      </c>
      <c r="Q132" s="22" t="str">
        <f t="shared" si="4"/>
        <v/>
      </c>
      <c r="R132" s="23"/>
    </row>
    <row r="133">
      <c r="A133" s="44"/>
      <c r="B133" s="43"/>
      <c r="C133" s="43"/>
      <c r="D133" s="43"/>
      <c r="E133" s="43"/>
      <c r="F133" s="44"/>
      <c r="G133" s="47"/>
      <c r="H133" s="24"/>
      <c r="I133" s="28"/>
      <c r="J133" s="28"/>
      <c r="K133" s="27"/>
      <c r="L133" s="47"/>
      <c r="M133" s="30" t="str">
        <f>IFERROR(__xludf.DUMMYFUNCTION("IF(J133="""","""",IF(A133=""SELL"",(I133-J133-K133/100)*H133*100, IF(A133=""BUY"",(J133-I133-K133/100)*H133*100, IF(regexmatch(A133,""Ass""),(J133-I133-K133/100)*H133*100, IF(A133=""SDI"",((J133-I133)*H133)-(K133), IF(A133="""",""""))))))"),"")</f>
        <v/>
      </c>
      <c r="N133" s="31" t="str">
        <f t="shared" si="1"/>
        <v/>
      </c>
      <c r="O133" s="32" t="str">
        <f t="shared" si="2"/>
        <v/>
      </c>
      <c r="P133" s="33" t="str">
        <f t="shared" si="3"/>
        <v/>
      </c>
      <c r="Q133" s="34" t="str">
        <f t="shared" si="4"/>
        <v/>
      </c>
      <c r="R133" s="39"/>
    </row>
    <row r="134">
      <c r="A134" s="40"/>
      <c r="B134" s="13"/>
      <c r="C134" s="13"/>
      <c r="D134" s="13"/>
      <c r="E134" s="13"/>
      <c r="F134" s="40"/>
      <c r="G134" s="46"/>
      <c r="H134" s="11"/>
      <c r="I134" s="16"/>
      <c r="J134" s="16"/>
      <c r="K134" s="15"/>
      <c r="L134" s="46"/>
      <c r="M134" s="18" t="str">
        <f>IFERROR(__xludf.DUMMYFUNCTION("IF(J134="""","""",IF(A134=""SELL"",(I134-J134-K134/100)*H134*100, IF(A134=""BUY"",(J134-I134-K134/100)*H134*100, IF(regexmatch(A134,""Ass""),(J134-I134-K134/100)*H134*100, IF(A134=""SDI"",((J134-I134)*H134)-(K134), IF(A134="""",""""))))))"),"")</f>
        <v/>
      </c>
      <c r="N134" s="19" t="str">
        <f t="shared" si="1"/>
        <v/>
      </c>
      <c r="O134" s="20" t="str">
        <f t="shared" si="2"/>
        <v/>
      </c>
      <c r="P134" s="21" t="str">
        <f t="shared" si="3"/>
        <v/>
      </c>
      <c r="Q134" s="22" t="str">
        <f t="shared" si="4"/>
        <v/>
      </c>
      <c r="R134" s="23"/>
    </row>
    <row r="135">
      <c r="A135" s="44"/>
      <c r="B135" s="43"/>
      <c r="C135" s="43"/>
      <c r="D135" s="43"/>
      <c r="E135" s="43"/>
      <c r="F135" s="44"/>
      <c r="G135" s="47"/>
      <c r="H135" s="24"/>
      <c r="I135" s="28"/>
      <c r="J135" s="28"/>
      <c r="K135" s="27"/>
      <c r="L135" s="47"/>
      <c r="M135" s="30" t="str">
        <f>IFERROR(__xludf.DUMMYFUNCTION("IF(J135="""","""",IF(A135=""SELL"",(I135-J135-K135/100)*H135*100, IF(A135=""BUY"",(J135-I135-K135/100)*H135*100, IF(regexmatch(A135,""Ass""),(J135-I135-K135/100)*H135*100, IF(A135=""SDI"",((J135-I135)*H135)-(K135), IF(A135="""",""""))))))"),"")</f>
        <v/>
      </c>
      <c r="N135" s="31" t="str">
        <f t="shared" si="1"/>
        <v/>
      </c>
      <c r="O135" s="32" t="str">
        <f t="shared" si="2"/>
        <v/>
      </c>
      <c r="P135" s="33" t="str">
        <f t="shared" si="3"/>
        <v/>
      </c>
      <c r="Q135" s="34" t="str">
        <f t="shared" si="4"/>
        <v/>
      </c>
      <c r="R135" s="39"/>
    </row>
    <row r="136">
      <c r="A136" s="40"/>
      <c r="B136" s="13"/>
      <c r="C136" s="13"/>
      <c r="D136" s="13"/>
      <c r="E136" s="13"/>
      <c r="F136" s="40"/>
      <c r="G136" s="46"/>
      <c r="H136" s="11"/>
      <c r="I136" s="16"/>
      <c r="J136" s="16"/>
      <c r="K136" s="15"/>
      <c r="L136" s="46"/>
      <c r="M136" s="18" t="str">
        <f>IFERROR(__xludf.DUMMYFUNCTION("IF(J136="""","""",IF(A136=""SELL"",(I136-J136-K136/100)*H136*100, IF(A136=""BUY"",(J136-I136-K136/100)*H136*100, IF(regexmatch(A136,""Ass""),(J136-I136-K136/100)*H136*100, IF(A136=""SDI"",((J136-I136)*H136)-(K136), IF(A136="""",""""))))))"),"")</f>
        <v/>
      </c>
      <c r="N136" s="19" t="str">
        <f t="shared" si="1"/>
        <v/>
      </c>
      <c r="O136" s="20" t="str">
        <f t="shared" si="2"/>
        <v/>
      </c>
      <c r="P136" s="21" t="str">
        <f t="shared" si="3"/>
        <v/>
      </c>
      <c r="Q136" s="22" t="str">
        <f t="shared" si="4"/>
        <v/>
      </c>
      <c r="R136" s="23"/>
    </row>
    <row r="137">
      <c r="A137" s="44"/>
      <c r="B137" s="43"/>
      <c r="C137" s="43"/>
      <c r="D137" s="43"/>
      <c r="E137" s="43"/>
      <c r="F137" s="44"/>
      <c r="G137" s="47"/>
      <c r="H137" s="24"/>
      <c r="I137" s="28"/>
      <c r="J137" s="28"/>
      <c r="K137" s="27"/>
      <c r="L137" s="47"/>
      <c r="M137" s="30" t="str">
        <f>IFERROR(__xludf.DUMMYFUNCTION("IF(J137="""","""",IF(A137=""SELL"",(I137-J137-K137/100)*H137*100, IF(A137=""BUY"",(J137-I137-K137/100)*H137*100, IF(regexmatch(A137,""Ass""),(J137-I137-K137/100)*H137*100, IF(A137=""SDI"",((J137-I137)*H137)-(K137), IF(A137="""",""""))))))"),"")</f>
        <v/>
      </c>
      <c r="N137" s="31" t="str">
        <f t="shared" si="1"/>
        <v/>
      </c>
      <c r="O137" s="32" t="str">
        <f t="shared" si="2"/>
        <v/>
      </c>
      <c r="P137" s="33" t="str">
        <f t="shared" si="3"/>
        <v/>
      </c>
      <c r="Q137" s="34" t="str">
        <f t="shared" si="4"/>
        <v/>
      </c>
      <c r="R137" s="39"/>
    </row>
    <row r="138">
      <c r="A138" s="40"/>
      <c r="B138" s="13"/>
      <c r="C138" s="13"/>
      <c r="D138" s="13"/>
      <c r="E138" s="13"/>
      <c r="F138" s="40"/>
      <c r="G138" s="46"/>
      <c r="H138" s="11"/>
      <c r="I138" s="16"/>
      <c r="J138" s="16"/>
      <c r="K138" s="15"/>
      <c r="L138" s="46"/>
      <c r="M138" s="18" t="str">
        <f>IFERROR(__xludf.DUMMYFUNCTION("IF(J138="""","""",IF(A138=""SELL"",(I138-J138-K138/100)*H138*100, IF(A138=""BUY"",(J138-I138-K138/100)*H138*100, IF(regexmatch(A138,""Ass""),(J138-I138-K138/100)*H138*100, IF(A138=""SDI"",((J138-I138)*H138)-(K138), IF(A138="""",""""))))))"),"")</f>
        <v/>
      </c>
      <c r="N138" s="19" t="str">
        <f t="shared" si="1"/>
        <v/>
      </c>
      <c r="O138" s="20" t="str">
        <f t="shared" si="2"/>
        <v/>
      </c>
      <c r="P138" s="21" t="str">
        <f t="shared" si="3"/>
        <v/>
      </c>
      <c r="Q138" s="22" t="str">
        <f t="shared" si="4"/>
        <v/>
      </c>
      <c r="R138" s="23"/>
    </row>
    <row r="139">
      <c r="A139" s="44"/>
      <c r="B139" s="43"/>
      <c r="C139" s="43"/>
      <c r="D139" s="43"/>
      <c r="E139" s="43"/>
      <c r="F139" s="44"/>
      <c r="G139" s="47"/>
      <c r="H139" s="24"/>
      <c r="I139" s="28"/>
      <c r="J139" s="28"/>
      <c r="K139" s="27"/>
      <c r="L139" s="47"/>
      <c r="M139" s="30" t="str">
        <f>IFERROR(__xludf.DUMMYFUNCTION("IF(J139="""","""",IF(A139=""SELL"",(I139-J139-K139/100)*H139*100, IF(A139=""BUY"",(J139-I139-K139/100)*H139*100, IF(regexmatch(A139,""Ass""),(J139-I139-K139/100)*H139*100, IF(A139=""SDI"",((J139-I139)*H139)-(K139), IF(A139="""",""""))))))"),"")</f>
        <v/>
      </c>
      <c r="N139" s="31" t="str">
        <f t="shared" si="1"/>
        <v/>
      </c>
      <c r="O139" s="32" t="str">
        <f t="shared" si="2"/>
        <v/>
      </c>
      <c r="P139" s="33" t="str">
        <f t="shared" si="3"/>
        <v/>
      </c>
      <c r="Q139" s="34" t="str">
        <f t="shared" si="4"/>
        <v/>
      </c>
      <c r="R139" s="39"/>
    </row>
    <row r="140">
      <c r="A140" s="40"/>
      <c r="B140" s="13"/>
      <c r="C140" s="13"/>
      <c r="D140" s="13"/>
      <c r="E140" s="13"/>
      <c r="F140" s="40"/>
      <c r="G140" s="46"/>
      <c r="H140" s="11"/>
      <c r="I140" s="16"/>
      <c r="J140" s="16"/>
      <c r="K140" s="15"/>
      <c r="L140" s="46"/>
      <c r="M140" s="18" t="str">
        <f>IFERROR(__xludf.DUMMYFUNCTION("IF(J140="""","""",IF(A140=""SELL"",(I140-J140-K140/100)*H140*100, IF(A140=""BUY"",(J140-I140-K140/100)*H140*100, IF(regexmatch(A140,""Ass""),(J140-I140-K140/100)*H140*100, IF(A140=""SDI"",((J140-I140)*H140)-(K140), IF(A140="""",""""))))))"),"")</f>
        <v/>
      </c>
      <c r="N140" s="19" t="str">
        <f t="shared" si="1"/>
        <v/>
      </c>
      <c r="O140" s="20" t="str">
        <f t="shared" si="2"/>
        <v/>
      </c>
      <c r="P140" s="21" t="str">
        <f t="shared" si="3"/>
        <v/>
      </c>
      <c r="Q140" s="22" t="str">
        <f t="shared" si="4"/>
        <v/>
      </c>
      <c r="R140" s="23"/>
    </row>
    <row r="141">
      <c r="A141" s="44"/>
      <c r="B141" s="43"/>
      <c r="C141" s="43"/>
      <c r="D141" s="43"/>
      <c r="E141" s="43"/>
      <c r="F141" s="44"/>
      <c r="G141" s="47"/>
      <c r="H141" s="24"/>
      <c r="I141" s="28"/>
      <c r="J141" s="28"/>
      <c r="K141" s="27"/>
      <c r="L141" s="47"/>
      <c r="M141" s="30" t="str">
        <f>IFERROR(__xludf.DUMMYFUNCTION("IF(J141="""","""",IF(A141=""SELL"",(I141-J141-K141/100)*H141*100, IF(A141=""BUY"",(J141-I141-K141/100)*H141*100, IF(regexmatch(A141,""Ass""),(J141-I141-K141/100)*H141*100, IF(A141=""SDI"",((J141-I141)*H141)-(K141), IF(A141="""",""""))))))"),"")</f>
        <v/>
      </c>
      <c r="N141" s="31" t="str">
        <f t="shared" si="1"/>
        <v/>
      </c>
      <c r="O141" s="32" t="str">
        <f t="shared" si="2"/>
        <v/>
      </c>
      <c r="P141" s="33" t="str">
        <f t="shared" si="3"/>
        <v/>
      </c>
      <c r="Q141" s="34" t="str">
        <f t="shared" si="4"/>
        <v/>
      </c>
      <c r="R141" s="39"/>
    </row>
    <row r="142">
      <c r="A142" s="40"/>
      <c r="B142" s="13"/>
      <c r="C142" s="13"/>
      <c r="D142" s="13"/>
      <c r="E142" s="13"/>
      <c r="F142" s="40"/>
      <c r="G142" s="46"/>
      <c r="H142" s="11"/>
      <c r="I142" s="16"/>
      <c r="J142" s="16"/>
      <c r="K142" s="15"/>
      <c r="L142" s="46"/>
      <c r="M142" s="18" t="str">
        <f>IFERROR(__xludf.DUMMYFUNCTION("IF(J142="""","""",IF(A142=""SELL"",(I142-J142-K142/100)*H142*100, IF(A142=""BUY"",(J142-I142-K142/100)*H142*100, IF(regexmatch(A142,""Ass""),(J142-I142-K142/100)*H142*100, IF(A142=""SDI"",((J142-I142)*H142)-(K142), IF(A142="""",""""))))))"),"")</f>
        <v/>
      </c>
      <c r="N142" s="19" t="str">
        <f t="shared" si="1"/>
        <v/>
      </c>
      <c r="O142" s="20" t="str">
        <f t="shared" si="2"/>
        <v/>
      </c>
      <c r="P142" s="21" t="str">
        <f t="shared" si="3"/>
        <v/>
      </c>
      <c r="Q142" s="22" t="str">
        <f t="shared" si="4"/>
        <v/>
      </c>
      <c r="R142" s="23"/>
    </row>
    <row r="143">
      <c r="A143" s="44"/>
      <c r="B143" s="43"/>
      <c r="C143" s="43"/>
      <c r="D143" s="43"/>
      <c r="E143" s="43"/>
      <c r="F143" s="44"/>
      <c r="G143" s="47"/>
      <c r="H143" s="24"/>
      <c r="I143" s="28"/>
      <c r="J143" s="28"/>
      <c r="K143" s="27"/>
      <c r="L143" s="47"/>
      <c r="M143" s="30" t="str">
        <f>IFERROR(__xludf.DUMMYFUNCTION("IF(J143="""","""",IF(A143=""SELL"",(I143-J143-K143/100)*H143*100, IF(A143=""BUY"",(J143-I143-K143/100)*H143*100, IF(regexmatch(A143,""Ass""),(J143-I143-K143/100)*H143*100, IF(A143=""SDI"",((J143-I143)*H143)-(K143), IF(A143="""",""""))))))"),"")</f>
        <v/>
      </c>
      <c r="N143" s="31" t="str">
        <f t="shared" si="1"/>
        <v/>
      </c>
      <c r="O143" s="32" t="str">
        <f t="shared" si="2"/>
        <v/>
      </c>
      <c r="P143" s="33" t="str">
        <f t="shared" si="3"/>
        <v/>
      </c>
      <c r="Q143" s="34" t="str">
        <f t="shared" si="4"/>
        <v/>
      </c>
      <c r="R143" s="39"/>
    </row>
    <row r="144">
      <c r="A144" s="40"/>
      <c r="B144" s="13"/>
      <c r="C144" s="13"/>
      <c r="D144" s="13"/>
      <c r="E144" s="13"/>
      <c r="F144" s="40"/>
      <c r="G144" s="46"/>
      <c r="H144" s="11"/>
      <c r="I144" s="16"/>
      <c r="J144" s="16"/>
      <c r="K144" s="15"/>
      <c r="L144" s="46"/>
      <c r="M144" s="18" t="str">
        <f>IFERROR(__xludf.DUMMYFUNCTION("IF(J144="""","""",IF(A144=""SELL"",(I144-J144-K144/100)*H144*100, IF(A144=""BUY"",(J144-I144-K144/100)*H144*100, IF(regexmatch(A144,""Ass""),(J144-I144-K144/100)*H144*100, IF(A144=""SDI"",((J144-I144)*H144)-(K144), IF(A144="""",""""))))))"),"")</f>
        <v/>
      </c>
      <c r="N144" s="19" t="str">
        <f t="shared" si="1"/>
        <v/>
      </c>
      <c r="O144" s="20" t="str">
        <f t="shared" si="2"/>
        <v/>
      </c>
      <c r="P144" s="21" t="str">
        <f t="shared" si="3"/>
        <v/>
      </c>
      <c r="Q144" s="22" t="str">
        <f t="shared" si="4"/>
        <v/>
      </c>
      <c r="R144" s="23"/>
    </row>
    <row r="145">
      <c r="A145" s="44"/>
      <c r="B145" s="43"/>
      <c r="C145" s="43"/>
      <c r="D145" s="43"/>
      <c r="E145" s="43"/>
      <c r="F145" s="44"/>
      <c r="G145" s="47"/>
      <c r="H145" s="24"/>
      <c r="I145" s="28"/>
      <c r="J145" s="28"/>
      <c r="K145" s="27"/>
      <c r="L145" s="47"/>
      <c r="M145" s="30" t="str">
        <f>IFERROR(__xludf.DUMMYFUNCTION("IF(J145="""","""",IF(A145=""SELL"",(I145-J145-K145/100)*H145*100, IF(A145=""BUY"",(J145-I145-K145/100)*H145*100, IF(regexmatch(A145,""Ass""),(J145-I145-K145/100)*H145*100, IF(A145=""SDI"",((J145-I145)*H145)-(K145), IF(A145="""",""""))))))"),"")</f>
        <v/>
      </c>
      <c r="N145" s="31" t="str">
        <f t="shared" si="1"/>
        <v/>
      </c>
      <c r="O145" s="32" t="str">
        <f t="shared" si="2"/>
        <v/>
      </c>
      <c r="P145" s="33" t="str">
        <f t="shared" si="3"/>
        <v/>
      </c>
      <c r="Q145" s="34" t="str">
        <f t="shared" si="4"/>
        <v/>
      </c>
      <c r="R145" s="39"/>
    </row>
    <row r="146">
      <c r="A146" s="40"/>
      <c r="B146" s="13"/>
      <c r="C146" s="13"/>
      <c r="D146" s="13"/>
      <c r="E146" s="13"/>
      <c r="F146" s="40"/>
      <c r="G146" s="46"/>
      <c r="H146" s="11"/>
      <c r="I146" s="16"/>
      <c r="J146" s="16"/>
      <c r="K146" s="15"/>
      <c r="L146" s="46"/>
      <c r="M146" s="18" t="str">
        <f>IFERROR(__xludf.DUMMYFUNCTION("IF(J146="""","""",IF(A146=""SELL"",(I146-J146-K146/100)*H146*100, IF(A146=""BUY"",(J146-I146-K146/100)*H146*100, IF(regexmatch(A146,""Ass""),(J146-I146-K146/100)*H146*100, IF(A146=""SDI"",((J146-I146)*H146)-(K146), IF(A146="""",""""))))))"),"")</f>
        <v/>
      </c>
      <c r="N146" s="19" t="str">
        <f t="shared" si="1"/>
        <v/>
      </c>
      <c r="O146" s="20" t="str">
        <f t="shared" si="2"/>
        <v/>
      </c>
      <c r="P146" s="21" t="str">
        <f t="shared" si="3"/>
        <v/>
      </c>
      <c r="Q146" s="22" t="str">
        <f t="shared" si="4"/>
        <v/>
      </c>
      <c r="R146" s="23"/>
    </row>
    <row r="147">
      <c r="A147" s="44"/>
      <c r="B147" s="43"/>
      <c r="C147" s="43"/>
      <c r="D147" s="43"/>
      <c r="E147" s="43"/>
      <c r="F147" s="44"/>
      <c r="G147" s="47"/>
      <c r="H147" s="24"/>
      <c r="I147" s="28"/>
      <c r="J147" s="28"/>
      <c r="K147" s="27"/>
      <c r="L147" s="47"/>
      <c r="M147" s="30" t="str">
        <f>IFERROR(__xludf.DUMMYFUNCTION("IF(J147="""","""",IF(A147=""SELL"",(I147-J147-K147/100)*H147*100, IF(A147=""BUY"",(J147-I147-K147/100)*H147*100, IF(regexmatch(A147,""Ass""),(J147-I147-K147/100)*H147*100, IF(A147=""SDI"",((J147-I147)*H147)-(K147), IF(A147="""",""""))))))"),"")</f>
        <v/>
      </c>
      <c r="N147" s="31" t="str">
        <f t="shared" si="1"/>
        <v/>
      </c>
      <c r="O147" s="32" t="str">
        <f t="shared" si="2"/>
        <v/>
      </c>
      <c r="P147" s="33" t="str">
        <f t="shared" si="3"/>
        <v/>
      </c>
      <c r="Q147" s="34" t="str">
        <f t="shared" si="4"/>
        <v/>
      </c>
      <c r="R147" s="39"/>
    </row>
    <row r="148">
      <c r="A148" s="40"/>
      <c r="B148" s="13"/>
      <c r="C148" s="13"/>
      <c r="D148" s="13"/>
      <c r="E148" s="13"/>
      <c r="F148" s="40"/>
      <c r="G148" s="46"/>
      <c r="H148" s="11"/>
      <c r="I148" s="16"/>
      <c r="J148" s="16"/>
      <c r="K148" s="15"/>
      <c r="L148" s="46"/>
      <c r="M148" s="18" t="str">
        <f>IFERROR(__xludf.DUMMYFUNCTION("IF(J148="""","""",IF(A148=""SELL"",(I148-J148-K148/100)*H148*100, IF(A148=""BUY"",(J148-I148-K148/100)*H148*100, IF(regexmatch(A148,""Ass""),(J148-I148-K148/100)*H148*100, IF(A148=""SDI"",((J148-I148)*H148)-(K148), IF(A148="""",""""))))))"),"")</f>
        <v/>
      </c>
      <c r="N148" s="19" t="str">
        <f t="shared" si="1"/>
        <v/>
      </c>
      <c r="O148" s="20" t="str">
        <f t="shared" si="2"/>
        <v/>
      </c>
      <c r="P148" s="21" t="str">
        <f t="shared" si="3"/>
        <v/>
      </c>
      <c r="Q148" s="22" t="str">
        <f t="shared" si="4"/>
        <v/>
      </c>
      <c r="R148" s="23"/>
    </row>
    <row r="149">
      <c r="A149" s="44"/>
      <c r="B149" s="43"/>
      <c r="C149" s="43"/>
      <c r="D149" s="43"/>
      <c r="E149" s="43"/>
      <c r="F149" s="44"/>
      <c r="G149" s="47"/>
      <c r="H149" s="24"/>
      <c r="I149" s="28"/>
      <c r="J149" s="28"/>
      <c r="K149" s="27"/>
      <c r="L149" s="47"/>
      <c r="M149" s="30" t="str">
        <f>IFERROR(__xludf.DUMMYFUNCTION("IF(J149="""","""",IF(A149=""SELL"",(I149-J149-K149/100)*H149*100, IF(A149=""BUY"",(J149-I149-K149/100)*H149*100, IF(regexmatch(A149,""Ass""),(J149-I149-K149/100)*H149*100, IF(A149=""SDI"",((J149-I149)*H149)-(K149), IF(A149="""",""""))))))"),"")</f>
        <v/>
      </c>
      <c r="N149" s="31" t="str">
        <f t="shared" si="1"/>
        <v/>
      </c>
      <c r="O149" s="32" t="str">
        <f t="shared" si="2"/>
        <v/>
      </c>
      <c r="P149" s="33" t="str">
        <f t="shared" si="3"/>
        <v/>
      </c>
      <c r="Q149" s="34" t="str">
        <f t="shared" si="4"/>
        <v/>
      </c>
      <c r="R149" s="39"/>
    </row>
    <row r="150">
      <c r="A150" s="40"/>
      <c r="B150" s="13"/>
      <c r="C150" s="13"/>
      <c r="D150" s="13"/>
      <c r="E150" s="13"/>
      <c r="F150" s="40"/>
      <c r="G150" s="46"/>
      <c r="H150" s="11"/>
      <c r="I150" s="16"/>
      <c r="J150" s="16"/>
      <c r="K150" s="15"/>
      <c r="L150" s="46"/>
      <c r="M150" s="18" t="str">
        <f>IFERROR(__xludf.DUMMYFUNCTION("IF(J150="""","""",IF(A150=""SELL"",(I150-J150-K150/100)*H150*100, IF(A150=""BUY"",(J150-I150-K150/100)*H150*100, IF(regexmatch(A150,""Ass""),(J150-I150-K150/100)*H150*100, IF(A150=""SDI"",((J150-I150)*H150)-(K150), IF(A150="""",""""))))))"),"")</f>
        <v/>
      </c>
      <c r="N150" s="19" t="str">
        <f t="shared" si="1"/>
        <v/>
      </c>
      <c r="O150" s="20" t="str">
        <f t="shared" si="2"/>
        <v/>
      </c>
      <c r="P150" s="21" t="str">
        <f t="shared" si="3"/>
        <v/>
      </c>
      <c r="Q150" s="22" t="str">
        <f t="shared" si="4"/>
        <v/>
      </c>
      <c r="R150" s="23"/>
    </row>
    <row r="151">
      <c r="A151" s="44"/>
      <c r="B151" s="43"/>
      <c r="C151" s="43"/>
      <c r="D151" s="43"/>
      <c r="E151" s="43"/>
      <c r="F151" s="44"/>
      <c r="G151" s="47"/>
      <c r="H151" s="24"/>
      <c r="I151" s="28"/>
      <c r="J151" s="28"/>
      <c r="K151" s="27"/>
      <c r="L151" s="47"/>
      <c r="M151" s="30" t="str">
        <f>IFERROR(__xludf.DUMMYFUNCTION("IF(J151="""","""",IF(A151=""SELL"",(I151-J151-K151/100)*H151*100, IF(A151=""BUY"",(J151-I151-K151/100)*H151*100, IF(regexmatch(A151,""Ass""),(J151-I151-K151/100)*H151*100, IF(A151=""SDI"",((J151-I151)*H151)-(K151), IF(A151="""",""""))))))"),"")</f>
        <v/>
      </c>
      <c r="N151" s="31" t="str">
        <f t="shared" si="1"/>
        <v/>
      </c>
      <c r="O151" s="32" t="str">
        <f t="shared" si="2"/>
        <v/>
      </c>
      <c r="P151" s="33" t="str">
        <f t="shared" si="3"/>
        <v/>
      </c>
      <c r="Q151" s="34" t="str">
        <f t="shared" si="4"/>
        <v/>
      </c>
      <c r="R151" s="39"/>
    </row>
    <row r="152">
      <c r="A152" s="40"/>
      <c r="B152" s="13"/>
      <c r="C152" s="13"/>
      <c r="D152" s="13"/>
      <c r="E152" s="13"/>
      <c r="F152" s="40"/>
      <c r="G152" s="46"/>
      <c r="H152" s="11"/>
      <c r="I152" s="16"/>
      <c r="J152" s="16"/>
      <c r="K152" s="15"/>
      <c r="L152" s="46"/>
      <c r="M152" s="18" t="str">
        <f>IFERROR(__xludf.DUMMYFUNCTION("IF(J152="""","""",IF(A152=""SELL"",(I152-J152-K152/100)*H152*100, IF(A152=""BUY"",(J152-I152-K152/100)*H152*100, IF(regexmatch(A152,""Ass""),(J152-I152-K152/100)*H152*100, IF(A152=""SDI"",((J152-I152)*H152)-(K152), IF(A152="""",""""))))))"),"")</f>
        <v/>
      </c>
      <c r="N152" s="19" t="str">
        <f t="shared" si="1"/>
        <v/>
      </c>
      <c r="O152" s="20" t="str">
        <f t="shared" si="2"/>
        <v/>
      </c>
      <c r="P152" s="21" t="str">
        <f t="shared" si="3"/>
        <v/>
      </c>
      <c r="Q152" s="22" t="str">
        <f t="shared" si="4"/>
        <v/>
      </c>
      <c r="R152" s="23"/>
    </row>
    <row r="153">
      <c r="A153" s="44"/>
      <c r="B153" s="43"/>
      <c r="C153" s="43"/>
      <c r="D153" s="43"/>
      <c r="E153" s="43"/>
      <c r="F153" s="44"/>
      <c r="G153" s="47"/>
      <c r="H153" s="24"/>
      <c r="I153" s="28"/>
      <c r="J153" s="28"/>
      <c r="K153" s="27"/>
      <c r="L153" s="47"/>
      <c r="M153" s="30" t="str">
        <f>IFERROR(__xludf.DUMMYFUNCTION("IF(J153="""","""",IF(A153=""SELL"",(I153-J153-K153/100)*H153*100, IF(A153=""BUY"",(J153-I153-K153/100)*H153*100, IF(regexmatch(A153,""Ass""),(J153-I153-K153/100)*H153*100, IF(A153=""SDI"",((J153-I153)*H153)-(K153), IF(A153="""",""""))))))"),"")</f>
        <v/>
      </c>
      <c r="N153" s="31" t="str">
        <f t="shared" si="1"/>
        <v/>
      </c>
      <c r="O153" s="32" t="str">
        <f t="shared" si="2"/>
        <v/>
      </c>
      <c r="P153" s="33" t="str">
        <f t="shared" si="3"/>
        <v/>
      </c>
      <c r="Q153" s="34" t="str">
        <f t="shared" si="4"/>
        <v/>
      </c>
      <c r="R153" s="39"/>
    </row>
    <row r="154">
      <c r="A154" s="40"/>
      <c r="B154" s="13"/>
      <c r="C154" s="13"/>
      <c r="D154" s="13"/>
      <c r="E154" s="13"/>
      <c r="F154" s="40"/>
      <c r="G154" s="46"/>
      <c r="H154" s="11"/>
      <c r="I154" s="16"/>
      <c r="J154" s="16"/>
      <c r="K154" s="15"/>
      <c r="L154" s="46"/>
      <c r="M154" s="18" t="str">
        <f>IFERROR(__xludf.DUMMYFUNCTION("IF(J154="""","""",IF(A154=""SELL"",(I154-J154-K154/100)*H154*100, IF(A154=""BUY"",(J154-I154-K154/100)*H154*100, IF(regexmatch(A154,""Ass""),(J154-I154-K154/100)*H154*100, IF(A154=""SDI"",((J154-I154)*H154)-(K154), IF(A154="""",""""))))))"),"")</f>
        <v/>
      </c>
      <c r="N154" s="19" t="str">
        <f t="shared" si="1"/>
        <v/>
      </c>
      <c r="O154" s="20" t="str">
        <f t="shared" si="2"/>
        <v/>
      </c>
      <c r="P154" s="21" t="str">
        <f t="shared" si="3"/>
        <v/>
      </c>
      <c r="Q154" s="22" t="str">
        <f t="shared" si="4"/>
        <v/>
      </c>
      <c r="R154" s="23"/>
    </row>
    <row r="155">
      <c r="A155" s="44"/>
      <c r="B155" s="43"/>
      <c r="C155" s="43"/>
      <c r="D155" s="43"/>
      <c r="E155" s="43"/>
      <c r="F155" s="44"/>
      <c r="G155" s="47"/>
      <c r="H155" s="24"/>
      <c r="I155" s="28"/>
      <c r="J155" s="28"/>
      <c r="K155" s="27"/>
      <c r="L155" s="47"/>
      <c r="M155" s="30" t="str">
        <f>IFERROR(__xludf.DUMMYFUNCTION("IF(J155="""","""",IF(A155=""SELL"",(I155-J155-K155/100)*H155*100, IF(A155=""BUY"",(J155-I155-K155/100)*H155*100, IF(regexmatch(A155,""Ass""),(J155-I155-K155/100)*H155*100, IF(A155=""SDI"",((J155-I155)*H155)-(K155), IF(A155="""",""""))))))"),"")</f>
        <v/>
      </c>
      <c r="N155" s="31" t="str">
        <f t="shared" si="1"/>
        <v/>
      </c>
      <c r="O155" s="32" t="str">
        <f t="shared" si="2"/>
        <v/>
      </c>
      <c r="P155" s="33" t="str">
        <f t="shared" si="3"/>
        <v/>
      </c>
      <c r="Q155" s="34" t="str">
        <f t="shared" si="4"/>
        <v/>
      </c>
      <c r="R155" s="39"/>
    </row>
    <row r="156">
      <c r="A156" s="40"/>
      <c r="B156" s="13"/>
      <c r="C156" s="13"/>
      <c r="D156" s="13"/>
      <c r="E156" s="13"/>
      <c r="F156" s="40"/>
      <c r="G156" s="46"/>
      <c r="H156" s="11"/>
      <c r="I156" s="16"/>
      <c r="J156" s="16"/>
      <c r="K156" s="15"/>
      <c r="L156" s="46"/>
      <c r="M156" s="18" t="str">
        <f>IFERROR(__xludf.DUMMYFUNCTION("IF(J156="""","""",IF(A156=""SELL"",(I156-J156-K156/100)*H156*100, IF(A156=""BUY"",(J156-I156-K156/100)*H156*100, IF(regexmatch(A156,""Ass""),(J156-I156-K156/100)*H156*100, IF(A156=""SDI"",((J156-I156)*H156)-(K156), IF(A156="""",""""))))))"),"")</f>
        <v/>
      </c>
      <c r="N156" s="19" t="str">
        <f t="shared" si="1"/>
        <v/>
      </c>
      <c r="O156" s="20" t="str">
        <f t="shared" si="2"/>
        <v/>
      </c>
      <c r="P156" s="21" t="str">
        <f t="shared" si="3"/>
        <v/>
      </c>
      <c r="Q156" s="22" t="str">
        <f t="shared" si="4"/>
        <v/>
      </c>
      <c r="R156" s="23"/>
    </row>
    <row r="157">
      <c r="A157" s="44"/>
      <c r="B157" s="43"/>
      <c r="C157" s="43"/>
      <c r="D157" s="43"/>
      <c r="E157" s="43"/>
      <c r="F157" s="44"/>
      <c r="G157" s="47"/>
      <c r="H157" s="24"/>
      <c r="I157" s="28"/>
      <c r="J157" s="28"/>
      <c r="K157" s="27"/>
      <c r="L157" s="47"/>
      <c r="M157" s="30" t="str">
        <f>IFERROR(__xludf.DUMMYFUNCTION("IF(J157="""","""",IF(A157=""SELL"",(I157-J157-K157/100)*H157*100, IF(A157=""BUY"",(J157-I157-K157/100)*H157*100, IF(regexmatch(A157,""Ass""),(J157-I157-K157/100)*H157*100, IF(A157=""SDI"",((J157-I157)*H157)-(K157), IF(A157="""",""""))))))"),"")</f>
        <v/>
      </c>
      <c r="N157" s="31" t="str">
        <f t="shared" si="1"/>
        <v/>
      </c>
      <c r="O157" s="32" t="str">
        <f t="shared" si="2"/>
        <v/>
      </c>
      <c r="P157" s="33" t="str">
        <f t="shared" si="3"/>
        <v/>
      </c>
      <c r="Q157" s="34" t="str">
        <f t="shared" si="4"/>
        <v/>
      </c>
      <c r="R157" s="39"/>
    </row>
    <row r="158">
      <c r="A158" s="40"/>
      <c r="B158" s="13"/>
      <c r="C158" s="13"/>
      <c r="D158" s="13"/>
      <c r="E158" s="13"/>
      <c r="F158" s="40"/>
      <c r="G158" s="46"/>
      <c r="H158" s="11"/>
      <c r="I158" s="16"/>
      <c r="J158" s="16"/>
      <c r="K158" s="15"/>
      <c r="L158" s="46"/>
      <c r="M158" s="18" t="str">
        <f>IFERROR(__xludf.DUMMYFUNCTION("IF(J158="""","""",IF(A158=""SELL"",(I158-J158-K158/100)*H158*100, IF(A158=""BUY"",(J158-I158-K158/100)*H158*100, IF(regexmatch(A158,""Ass""),(J158-I158-K158/100)*H158*100, IF(A158=""SDI"",((J158-I158)*H158)-(K158), IF(A158="""",""""))))))"),"")</f>
        <v/>
      </c>
      <c r="N158" s="19" t="str">
        <f t="shared" si="1"/>
        <v/>
      </c>
      <c r="O158" s="20" t="str">
        <f t="shared" si="2"/>
        <v/>
      </c>
      <c r="P158" s="21" t="str">
        <f t="shared" si="3"/>
        <v/>
      </c>
      <c r="Q158" s="22" t="str">
        <f t="shared" si="4"/>
        <v/>
      </c>
      <c r="R158" s="23"/>
    </row>
    <row r="159">
      <c r="A159" s="44"/>
      <c r="B159" s="43"/>
      <c r="C159" s="43"/>
      <c r="D159" s="43"/>
      <c r="E159" s="43"/>
      <c r="F159" s="44"/>
      <c r="G159" s="47"/>
      <c r="H159" s="24"/>
      <c r="I159" s="28"/>
      <c r="J159" s="28"/>
      <c r="K159" s="27"/>
      <c r="L159" s="47"/>
      <c r="M159" s="30" t="str">
        <f>IFERROR(__xludf.DUMMYFUNCTION("IF(J159="""","""",IF(A159=""SELL"",(I159-J159-K159/100)*H159*100, IF(A159=""BUY"",(J159-I159-K159/100)*H159*100, IF(regexmatch(A159,""Ass""),(J159-I159-K159/100)*H159*100, IF(A159=""SDI"",((J159-I159)*H159)-(K159), IF(A159="""",""""))))))"),"")</f>
        <v/>
      </c>
      <c r="N159" s="31" t="str">
        <f t="shared" si="1"/>
        <v/>
      </c>
      <c r="O159" s="32" t="str">
        <f t="shared" si="2"/>
        <v/>
      </c>
      <c r="P159" s="33" t="str">
        <f t="shared" si="3"/>
        <v/>
      </c>
      <c r="Q159" s="34" t="str">
        <f t="shared" si="4"/>
        <v/>
      </c>
      <c r="R159" s="39"/>
    </row>
    <row r="160">
      <c r="A160" s="40"/>
      <c r="B160" s="13"/>
      <c r="C160" s="13"/>
      <c r="D160" s="13"/>
      <c r="E160" s="13"/>
      <c r="F160" s="40"/>
      <c r="G160" s="46"/>
      <c r="H160" s="11"/>
      <c r="I160" s="16"/>
      <c r="J160" s="16"/>
      <c r="K160" s="15"/>
      <c r="L160" s="46"/>
      <c r="M160" s="18" t="str">
        <f>IFERROR(__xludf.DUMMYFUNCTION("IF(J160="""","""",IF(A160=""SELL"",(I160-J160-K160/100)*H160*100, IF(A160=""BUY"",(J160-I160-K160/100)*H160*100, IF(regexmatch(A160,""Ass""),(J160-I160-K160/100)*H160*100, IF(A160=""SDI"",((J160-I160)*H160)-(K160), IF(A160="""",""""))))))"),"")</f>
        <v/>
      </c>
      <c r="N160" s="19" t="str">
        <f t="shared" si="1"/>
        <v/>
      </c>
      <c r="O160" s="20" t="str">
        <f t="shared" si="2"/>
        <v/>
      </c>
      <c r="P160" s="21" t="str">
        <f t="shared" si="3"/>
        <v/>
      </c>
      <c r="Q160" s="22" t="str">
        <f t="shared" si="4"/>
        <v/>
      </c>
      <c r="R160" s="23"/>
    </row>
    <row r="161">
      <c r="A161" s="44"/>
      <c r="B161" s="43"/>
      <c r="C161" s="43"/>
      <c r="D161" s="43"/>
      <c r="E161" s="43"/>
      <c r="F161" s="44"/>
      <c r="G161" s="47"/>
      <c r="H161" s="24"/>
      <c r="I161" s="28"/>
      <c r="J161" s="28"/>
      <c r="K161" s="27"/>
      <c r="L161" s="47"/>
      <c r="M161" s="30" t="str">
        <f>IFERROR(__xludf.DUMMYFUNCTION("IF(J161="""","""",IF(A161=""SELL"",(I161-J161-K161/100)*H161*100, IF(A161=""BUY"",(J161-I161-K161/100)*H161*100, IF(regexmatch(A161,""Ass""),(J161-I161-K161/100)*H161*100, IF(A161=""SDI"",((J161-I161)*H161)-(K161), IF(A161="""",""""))))))"),"")</f>
        <v/>
      </c>
      <c r="N161" s="31" t="str">
        <f t="shared" si="1"/>
        <v/>
      </c>
      <c r="O161" s="32" t="str">
        <f t="shared" si="2"/>
        <v/>
      </c>
      <c r="P161" s="33" t="str">
        <f t="shared" si="3"/>
        <v/>
      </c>
      <c r="Q161" s="34" t="str">
        <f t="shared" si="4"/>
        <v/>
      </c>
      <c r="R161" s="39"/>
    </row>
    <row r="162">
      <c r="A162" s="40"/>
      <c r="B162" s="13"/>
      <c r="C162" s="13"/>
      <c r="D162" s="13"/>
      <c r="E162" s="13"/>
      <c r="F162" s="40"/>
      <c r="G162" s="46"/>
      <c r="H162" s="11"/>
      <c r="I162" s="16"/>
      <c r="J162" s="16"/>
      <c r="K162" s="15"/>
      <c r="L162" s="46"/>
      <c r="M162" s="18" t="str">
        <f>IFERROR(__xludf.DUMMYFUNCTION("IF(J162="""","""",IF(A162=""SELL"",(I162-J162-K162/100)*H162*100, IF(A162=""BUY"",(J162-I162-K162/100)*H162*100, IF(regexmatch(A162,""Ass""),(J162-I162-K162/100)*H162*100, IF(A162=""SDI"",((J162-I162)*H162)-(K162), IF(A162="""",""""))))))"),"")</f>
        <v/>
      </c>
      <c r="N162" s="19" t="str">
        <f t="shared" si="1"/>
        <v/>
      </c>
      <c r="O162" s="20" t="str">
        <f t="shared" si="2"/>
        <v/>
      </c>
      <c r="P162" s="21" t="str">
        <f t="shared" si="3"/>
        <v/>
      </c>
      <c r="Q162" s="22" t="str">
        <f t="shared" si="4"/>
        <v/>
      </c>
      <c r="R162" s="23"/>
    </row>
    <row r="163">
      <c r="A163" s="44"/>
      <c r="B163" s="43"/>
      <c r="C163" s="43"/>
      <c r="D163" s="43"/>
      <c r="E163" s="43"/>
      <c r="F163" s="44"/>
      <c r="G163" s="47"/>
      <c r="H163" s="24"/>
      <c r="I163" s="28"/>
      <c r="J163" s="28"/>
      <c r="K163" s="27"/>
      <c r="L163" s="47"/>
      <c r="M163" s="30" t="str">
        <f>IFERROR(__xludf.DUMMYFUNCTION("IF(J163="""","""",IF(A163=""SELL"",(I163-J163-K163/100)*H163*100, IF(A163=""BUY"",(J163-I163-K163/100)*H163*100, IF(regexmatch(A163,""Ass""),(J163-I163-K163/100)*H163*100, IF(A163=""SDI"",((J163-I163)*H163)-(K163), IF(A163="""",""""))))))"),"")</f>
        <v/>
      </c>
      <c r="N163" s="31" t="str">
        <f t="shared" si="1"/>
        <v/>
      </c>
      <c r="O163" s="32" t="str">
        <f t="shared" si="2"/>
        <v/>
      </c>
      <c r="P163" s="33" t="str">
        <f t="shared" si="3"/>
        <v/>
      </c>
      <c r="Q163" s="34" t="str">
        <f t="shared" si="4"/>
        <v/>
      </c>
      <c r="R163" s="39"/>
    </row>
    <row r="164">
      <c r="A164" s="40"/>
      <c r="B164" s="13"/>
      <c r="C164" s="13"/>
      <c r="D164" s="13"/>
      <c r="E164" s="13"/>
      <c r="F164" s="40"/>
      <c r="G164" s="46"/>
      <c r="H164" s="11"/>
      <c r="I164" s="16"/>
      <c r="J164" s="16"/>
      <c r="K164" s="15"/>
      <c r="L164" s="46"/>
      <c r="M164" s="18" t="str">
        <f>IFERROR(__xludf.DUMMYFUNCTION("IF(J164="""","""",IF(A164=""SELL"",(I164-J164-K164/100)*H164*100, IF(A164=""BUY"",(J164-I164-K164/100)*H164*100, IF(regexmatch(A164,""Ass""),(J164-I164-K164/100)*H164*100, IF(A164=""SDI"",((J164-I164)*H164)-(K164), IF(A164="""",""""))))))"),"")</f>
        <v/>
      </c>
      <c r="N164" s="19" t="str">
        <f t="shared" si="1"/>
        <v/>
      </c>
      <c r="O164" s="20" t="str">
        <f t="shared" si="2"/>
        <v/>
      </c>
      <c r="P164" s="21" t="str">
        <f t="shared" si="3"/>
        <v/>
      </c>
      <c r="Q164" s="22" t="str">
        <f t="shared" si="4"/>
        <v/>
      </c>
      <c r="R164" s="23"/>
    </row>
    <row r="165">
      <c r="A165" s="44"/>
      <c r="B165" s="43"/>
      <c r="C165" s="43"/>
      <c r="D165" s="43"/>
      <c r="E165" s="43"/>
      <c r="F165" s="44"/>
      <c r="G165" s="47"/>
      <c r="H165" s="24"/>
      <c r="I165" s="28"/>
      <c r="J165" s="28"/>
      <c r="K165" s="27"/>
      <c r="L165" s="47"/>
      <c r="M165" s="30" t="str">
        <f>IFERROR(__xludf.DUMMYFUNCTION("IF(J165="""","""",IF(A165=""SELL"",(I165-J165-K165/100)*H165*100, IF(A165=""BUY"",(J165-I165-K165/100)*H165*100, IF(regexmatch(A165,""Ass""),(J165-I165-K165/100)*H165*100, IF(A165=""SDI"",((J165-I165)*H165)-(K165), IF(A165="""",""""))))))"),"")</f>
        <v/>
      </c>
      <c r="N165" s="31" t="str">
        <f t="shared" si="1"/>
        <v/>
      </c>
      <c r="O165" s="32" t="str">
        <f t="shared" si="2"/>
        <v/>
      </c>
      <c r="P165" s="33" t="str">
        <f t="shared" si="3"/>
        <v/>
      </c>
      <c r="Q165" s="34" t="str">
        <f t="shared" si="4"/>
        <v/>
      </c>
      <c r="R165" s="39"/>
    </row>
    <row r="166">
      <c r="A166" s="40"/>
      <c r="B166" s="13"/>
      <c r="C166" s="13"/>
      <c r="D166" s="13"/>
      <c r="E166" s="13"/>
      <c r="F166" s="40"/>
      <c r="G166" s="46"/>
      <c r="H166" s="11"/>
      <c r="I166" s="16"/>
      <c r="J166" s="16"/>
      <c r="K166" s="15"/>
      <c r="L166" s="46"/>
      <c r="M166" s="18" t="str">
        <f>IFERROR(__xludf.DUMMYFUNCTION("IF(J166="""","""",IF(A166=""SELL"",(I166-J166-K166/100)*H166*100, IF(A166=""BUY"",(J166-I166-K166/100)*H166*100, IF(regexmatch(A166,""Ass""),(J166-I166-K166/100)*H166*100, IF(A166=""SDI"",((J166-I166)*H166)-(K166), IF(A166="""",""""))))))"),"")</f>
        <v/>
      </c>
      <c r="N166" s="19" t="str">
        <f t="shared" si="1"/>
        <v/>
      </c>
      <c r="O166" s="20" t="str">
        <f t="shared" si="2"/>
        <v/>
      </c>
      <c r="P166" s="21" t="str">
        <f t="shared" si="3"/>
        <v/>
      </c>
      <c r="Q166" s="22" t="str">
        <f t="shared" si="4"/>
        <v/>
      </c>
      <c r="R166" s="23"/>
    </row>
    <row r="167">
      <c r="A167" s="44"/>
      <c r="B167" s="43"/>
      <c r="C167" s="43"/>
      <c r="D167" s="43"/>
      <c r="E167" s="43"/>
      <c r="F167" s="44"/>
      <c r="G167" s="47"/>
      <c r="H167" s="24"/>
      <c r="I167" s="28"/>
      <c r="J167" s="28"/>
      <c r="K167" s="27"/>
      <c r="L167" s="47"/>
      <c r="M167" s="30" t="str">
        <f>IFERROR(__xludf.DUMMYFUNCTION("IF(J167="""","""",IF(A167=""SELL"",(I167-J167-K167/100)*H167*100, IF(A167=""BUY"",(J167-I167-K167/100)*H167*100, IF(regexmatch(A167,""Ass""),(J167-I167-K167/100)*H167*100, IF(A167=""SDI"",((J167-I167)*H167)-(K167), IF(A167="""",""""))))))"),"")</f>
        <v/>
      </c>
      <c r="N167" s="31" t="str">
        <f t="shared" si="1"/>
        <v/>
      </c>
      <c r="O167" s="32" t="str">
        <f t="shared" si="2"/>
        <v/>
      </c>
      <c r="P167" s="33" t="str">
        <f t="shared" si="3"/>
        <v/>
      </c>
      <c r="Q167" s="34" t="str">
        <f t="shared" si="4"/>
        <v/>
      </c>
      <c r="R167" s="39"/>
    </row>
    <row r="168">
      <c r="A168" s="40"/>
      <c r="B168" s="13"/>
      <c r="C168" s="13"/>
      <c r="D168" s="13"/>
      <c r="E168" s="13"/>
      <c r="F168" s="40"/>
      <c r="G168" s="46"/>
      <c r="H168" s="11"/>
      <c r="I168" s="16"/>
      <c r="J168" s="16"/>
      <c r="K168" s="15"/>
      <c r="L168" s="46"/>
      <c r="M168" s="18" t="str">
        <f>IFERROR(__xludf.DUMMYFUNCTION("IF(J168="""","""",IF(A168=""SELL"",(I168-J168-K168/100)*H168*100, IF(A168=""BUY"",(J168-I168-K168/100)*H168*100, IF(regexmatch(A168,""Ass""),(J168-I168-K168/100)*H168*100, IF(A168=""SDI"",((J168-I168)*H168)-(K168), IF(A168="""",""""))))))"),"")</f>
        <v/>
      </c>
      <c r="N168" s="19" t="str">
        <f t="shared" si="1"/>
        <v/>
      </c>
      <c r="O168" s="20" t="str">
        <f t="shared" si="2"/>
        <v/>
      </c>
      <c r="P168" s="21" t="str">
        <f t="shared" si="3"/>
        <v/>
      </c>
      <c r="Q168" s="22" t="str">
        <f t="shared" si="4"/>
        <v/>
      </c>
      <c r="R168" s="23"/>
    </row>
    <row r="169">
      <c r="A169" s="44"/>
      <c r="B169" s="43"/>
      <c r="C169" s="43"/>
      <c r="D169" s="43"/>
      <c r="E169" s="43"/>
      <c r="F169" s="44"/>
      <c r="G169" s="47"/>
      <c r="H169" s="24"/>
      <c r="I169" s="28"/>
      <c r="J169" s="28"/>
      <c r="K169" s="27"/>
      <c r="L169" s="47"/>
      <c r="M169" s="30" t="str">
        <f>IFERROR(__xludf.DUMMYFUNCTION("IF(J169="""","""",IF(A169=""SELL"",(I169-J169-K169/100)*H169*100, IF(A169=""BUY"",(J169-I169-K169/100)*H169*100, IF(regexmatch(A169,""Ass""),(J169-I169-K169/100)*H169*100, IF(A169=""SDI"",((J169-I169)*H169)-(K169), IF(A169="""",""""))))))"),"")</f>
        <v/>
      </c>
      <c r="N169" s="31" t="str">
        <f t="shared" si="1"/>
        <v/>
      </c>
      <c r="O169" s="32" t="str">
        <f t="shared" si="2"/>
        <v/>
      </c>
      <c r="P169" s="33" t="str">
        <f t="shared" si="3"/>
        <v/>
      </c>
      <c r="Q169" s="34" t="str">
        <f t="shared" si="4"/>
        <v/>
      </c>
      <c r="R169" s="39"/>
    </row>
    <row r="170">
      <c r="A170" s="40"/>
      <c r="B170" s="13"/>
      <c r="C170" s="13"/>
      <c r="D170" s="13"/>
      <c r="E170" s="13"/>
      <c r="F170" s="40"/>
      <c r="G170" s="46"/>
      <c r="H170" s="11"/>
      <c r="I170" s="16"/>
      <c r="J170" s="16"/>
      <c r="K170" s="15"/>
      <c r="L170" s="46"/>
      <c r="M170" s="18" t="str">
        <f>IFERROR(__xludf.DUMMYFUNCTION("IF(J170="""","""",IF(A170=""SELL"",(I170-J170-K170/100)*H170*100, IF(A170=""BUY"",(J170-I170-K170/100)*H170*100, IF(regexmatch(A170,""Ass""),(J170-I170-K170/100)*H170*100, IF(A170=""SDI"",((J170-I170)*H170)-(K170), IF(A170="""",""""))))))"),"")</f>
        <v/>
      </c>
      <c r="N170" s="19" t="str">
        <f t="shared" si="1"/>
        <v/>
      </c>
      <c r="O170" s="20" t="str">
        <f t="shared" si="2"/>
        <v/>
      </c>
      <c r="P170" s="21" t="str">
        <f t="shared" si="3"/>
        <v/>
      </c>
      <c r="Q170" s="22" t="str">
        <f t="shared" si="4"/>
        <v/>
      </c>
      <c r="R170" s="23"/>
    </row>
    <row r="171">
      <c r="A171" s="44"/>
      <c r="B171" s="43"/>
      <c r="C171" s="43"/>
      <c r="D171" s="43"/>
      <c r="E171" s="43"/>
      <c r="F171" s="44"/>
      <c r="G171" s="47"/>
      <c r="H171" s="24"/>
      <c r="I171" s="28"/>
      <c r="J171" s="28"/>
      <c r="K171" s="27"/>
      <c r="L171" s="47"/>
      <c r="M171" s="30" t="str">
        <f>IFERROR(__xludf.DUMMYFUNCTION("IF(J171="""","""",IF(A171=""SELL"",(I171-J171-K171/100)*H171*100, IF(A171=""BUY"",(J171-I171-K171/100)*H171*100, IF(regexmatch(A171,""Ass""),(J171-I171-K171/100)*H171*100, IF(A171=""SDI"",((J171-I171)*H171)-(K171), IF(A171="""",""""))))))"),"")</f>
        <v/>
      </c>
      <c r="N171" s="31" t="str">
        <f t="shared" si="1"/>
        <v/>
      </c>
      <c r="O171" s="32" t="str">
        <f t="shared" si="2"/>
        <v/>
      </c>
      <c r="P171" s="33" t="str">
        <f t="shared" si="3"/>
        <v/>
      </c>
      <c r="Q171" s="34" t="str">
        <f t="shared" si="4"/>
        <v/>
      </c>
      <c r="R171" s="39"/>
    </row>
    <row r="172">
      <c r="A172" s="40"/>
      <c r="B172" s="13"/>
      <c r="C172" s="13"/>
      <c r="D172" s="13"/>
      <c r="E172" s="13"/>
      <c r="F172" s="40"/>
      <c r="G172" s="46"/>
      <c r="H172" s="11"/>
      <c r="I172" s="16"/>
      <c r="J172" s="16"/>
      <c r="K172" s="15"/>
      <c r="L172" s="46"/>
      <c r="M172" s="18" t="str">
        <f>IFERROR(__xludf.DUMMYFUNCTION("IF(J172="""","""",IF(A172=""SELL"",(I172-J172-K172/100)*H172*100, IF(A172=""BUY"",(J172-I172-K172/100)*H172*100, IF(regexmatch(A172,""Ass""),(J172-I172-K172/100)*H172*100, IF(A172=""SDI"",((J172-I172)*H172)-(K172), IF(A172="""",""""))))))"),"")</f>
        <v/>
      </c>
      <c r="N172" s="19" t="str">
        <f t="shared" si="1"/>
        <v/>
      </c>
      <c r="O172" s="20" t="str">
        <f t="shared" si="2"/>
        <v/>
      </c>
      <c r="P172" s="21" t="str">
        <f t="shared" si="3"/>
        <v/>
      </c>
      <c r="Q172" s="22" t="str">
        <f t="shared" si="4"/>
        <v/>
      </c>
      <c r="R172" s="23"/>
    </row>
    <row r="173">
      <c r="A173" s="44"/>
      <c r="B173" s="43"/>
      <c r="C173" s="43"/>
      <c r="D173" s="43"/>
      <c r="E173" s="43"/>
      <c r="F173" s="44"/>
      <c r="G173" s="47"/>
      <c r="H173" s="24"/>
      <c r="I173" s="28"/>
      <c r="J173" s="28"/>
      <c r="K173" s="27"/>
      <c r="L173" s="47"/>
      <c r="M173" s="30" t="str">
        <f>IFERROR(__xludf.DUMMYFUNCTION("IF(J173="""","""",IF(A173=""SELL"",(I173-J173-K173/100)*H173*100, IF(A173=""BUY"",(J173-I173-K173/100)*H173*100, IF(regexmatch(A173,""Ass""),(J173-I173-K173/100)*H173*100, IF(A173=""SDI"",((J173-I173)*H173)-(K173), IF(A173="""",""""))))))"),"")</f>
        <v/>
      </c>
      <c r="N173" s="31" t="str">
        <f t="shared" si="1"/>
        <v/>
      </c>
      <c r="O173" s="32" t="str">
        <f t="shared" si="2"/>
        <v/>
      </c>
      <c r="P173" s="33" t="str">
        <f t="shared" si="3"/>
        <v/>
      </c>
      <c r="Q173" s="34" t="str">
        <f t="shared" si="4"/>
        <v/>
      </c>
      <c r="R173" s="39"/>
    </row>
    <row r="174">
      <c r="A174" s="40"/>
      <c r="B174" s="13"/>
      <c r="C174" s="13"/>
      <c r="D174" s="13"/>
      <c r="E174" s="13"/>
      <c r="F174" s="40"/>
      <c r="G174" s="46"/>
      <c r="H174" s="11"/>
      <c r="I174" s="16"/>
      <c r="J174" s="16"/>
      <c r="K174" s="15"/>
      <c r="L174" s="46"/>
      <c r="M174" s="18" t="str">
        <f>IFERROR(__xludf.DUMMYFUNCTION("IF(J174="""","""",IF(A174=""SELL"",(I174-J174-K174/100)*H174*100, IF(A174=""BUY"",(J174-I174-K174/100)*H174*100, IF(regexmatch(A174,""Ass""),(J174-I174-K174/100)*H174*100, IF(A174=""SDI"",((J174-I174)*H174)-(K174), IF(A174="""",""""))))))"),"")</f>
        <v/>
      </c>
      <c r="N174" s="19" t="str">
        <f t="shared" si="1"/>
        <v/>
      </c>
      <c r="O174" s="20" t="str">
        <f t="shared" si="2"/>
        <v/>
      </c>
      <c r="P174" s="21" t="str">
        <f t="shared" si="3"/>
        <v/>
      </c>
      <c r="Q174" s="22" t="str">
        <f t="shared" si="4"/>
        <v/>
      </c>
      <c r="R174" s="23"/>
    </row>
    <row r="175">
      <c r="A175" s="44"/>
      <c r="B175" s="43"/>
      <c r="C175" s="43"/>
      <c r="D175" s="43"/>
      <c r="E175" s="43"/>
      <c r="F175" s="44"/>
      <c r="G175" s="47"/>
      <c r="H175" s="24"/>
      <c r="I175" s="28"/>
      <c r="J175" s="28"/>
      <c r="K175" s="27"/>
      <c r="L175" s="47"/>
      <c r="M175" s="30" t="str">
        <f>IFERROR(__xludf.DUMMYFUNCTION("IF(J175="""","""",IF(A175=""SELL"",(I175-J175-K175/100)*H175*100, IF(A175=""BUY"",(J175-I175-K175/100)*H175*100, IF(regexmatch(A175,""Ass""),(J175-I175-K175/100)*H175*100, IF(A175=""SDI"",((J175-I175)*H175)-(K175), IF(A175="""",""""))))))"),"")</f>
        <v/>
      </c>
      <c r="N175" s="31" t="str">
        <f t="shared" si="1"/>
        <v/>
      </c>
      <c r="O175" s="32" t="str">
        <f t="shared" si="2"/>
        <v/>
      </c>
      <c r="P175" s="33" t="str">
        <f t="shared" si="3"/>
        <v/>
      </c>
      <c r="Q175" s="34" t="str">
        <f t="shared" si="4"/>
        <v/>
      </c>
      <c r="R175" s="39"/>
    </row>
    <row r="176">
      <c r="A176" s="40"/>
      <c r="B176" s="13"/>
      <c r="C176" s="13"/>
      <c r="D176" s="13"/>
      <c r="E176" s="13"/>
      <c r="F176" s="40"/>
      <c r="G176" s="46"/>
      <c r="H176" s="11"/>
      <c r="I176" s="16"/>
      <c r="J176" s="16"/>
      <c r="K176" s="15"/>
      <c r="L176" s="46"/>
      <c r="M176" s="18" t="str">
        <f>IFERROR(__xludf.DUMMYFUNCTION("IF(J176="""","""",IF(A176=""SELL"",(I176-J176-K176/100)*H176*100, IF(A176=""BUY"",(J176-I176-K176/100)*H176*100, IF(regexmatch(A176,""Ass""),(J176-I176-K176/100)*H176*100, IF(A176=""SDI"",((J176-I176)*H176)-(K176), IF(A176="""",""""))))))"),"")</f>
        <v/>
      </c>
      <c r="N176" s="19" t="str">
        <f t="shared" si="1"/>
        <v/>
      </c>
      <c r="O176" s="20" t="str">
        <f t="shared" si="2"/>
        <v/>
      </c>
      <c r="P176" s="21" t="str">
        <f t="shared" si="3"/>
        <v/>
      </c>
      <c r="Q176" s="22" t="str">
        <f t="shared" si="4"/>
        <v/>
      </c>
      <c r="R176" s="23"/>
    </row>
    <row r="177">
      <c r="A177" s="44"/>
      <c r="B177" s="43"/>
      <c r="C177" s="43"/>
      <c r="D177" s="43"/>
      <c r="E177" s="43"/>
      <c r="F177" s="44"/>
      <c r="G177" s="47"/>
      <c r="H177" s="24"/>
      <c r="I177" s="28"/>
      <c r="J177" s="28"/>
      <c r="K177" s="27"/>
      <c r="L177" s="47"/>
      <c r="M177" s="30" t="str">
        <f>IFERROR(__xludf.DUMMYFUNCTION("IF(J177="""","""",IF(A177=""SELL"",(I177-J177-K177/100)*H177*100, IF(A177=""BUY"",(J177-I177-K177/100)*H177*100, IF(regexmatch(A177,""Ass""),(J177-I177-K177/100)*H177*100, IF(A177=""SDI"",((J177-I177)*H177)-(K177), IF(A177="""",""""))))))"),"")</f>
        <v/>
      </c>
      <c r="N177" s="31" t="str">
        <f t="shared" si="1"/>
        <v/>
      </c>
      <c r="O177" s="32" t="str">
        <f t="shared" si="2"/>
        <v/>
      </c>
      <c r="P177" s="33" t="str">
        <f t="shared" si="3"/>
        <v/>
      </c>
      <c r="Q177" s="34" t="str">
        <f t="shared" si="4"/>
        <v/>
      </c>
      <c r="R177" s="39"/>
    </row>
    <row r="178">
      <c r="A178" s="40"/>
      <c r="B178" s="13"/>
      <c r="C178" s="13"/>
      <c r="D178" s="13"/>
      <c r="E178" s="13"/>
      <c r="F178" s="40"/>
      <c r="G178" s="46"/>
      <c r="H178" s="11"/>
      <c r="I178" s="16"/>
      <c r="J178" s="16"/>
      <c r="K178" s="15"/>
      <c r="L178" s="46"/>
      <c r="M178" s="18" t="str">
        <f>IFERROR(__xludf.DUMMYFUNCTION("IF(J178="""","""",IF(A178=""SELL"",(I178-J178-K178/100)*H178*100, IF(A178=""BUY"",(J178-I178-K178/100)*H178*100, IF(regexmatch(A178,""Ass""),(J178-I178-K178/100)*H178*100, IF(A178=""SDI"",((J178-I178)*H178)-(K178), IF(A178="""",""""))))))"),"")</f>
        <v/>
      </c>
      <c r="N178" s="19" t="str">
        <f t="shared" si="1"/>
        <v/>
      </c>
      <c r="O178" s="20" t="str">
        <f t="shared" si="2"/>
        <v/>
      </c>
      <c r="P178" s="21" t="str">
        <f t="shared" si="3"/>
        <v/>
      </c>
      <c r="Q178" s="22" t="str">
        <f t="shared" si="4"/>
        <v/>
      </c>
      <c r="R178" s="23"/>
    </row>
    <row r="179">
      <c r="A179" s="44"/>
      <c r="B179" s="43"/>
      <c r="C179" s="43"/>
      <c r="D179" s="43"/>
      <c r="E179" s="43"/>
      <c r="F179" s="44"/>
      <c r="G179" s="47"/>
      <c r="H179" s="24"/>
      <c r="I179" s="28"/>
      <c r="J179" s="28"/>
      <c r="K179" s="27"/>
      <c r="L179" s="47"/>
      <c r="M179" s="30" t="str">
        <f>IFERROR(__xludf.DUMMYFUNCTION("IF(J179="""","""",IF(A179=""SELL"",(I179-J179-K179/100)*H179*100, IF(A179=""BUY"",(J179-I179-K179/100)*H179*100, IF(regexmatch(A179,""Ass""),(J179-I179-K179/100)*H179*100, IF(A179=""SDI"",((J179-I179)*H179)-(K179), IF(A179="""",""""))))))"),"")</f>
        <v/>
      </c>
      <c r="N179" s="31" t="str">
        <f t="shared" si="1"/>
        <v/>
      </c>
      <c r="O179" s="32" t="str">
        <f t="shared" si="2"/>
        <v/>
      </c>
      <c r="P179" s="33" t="str">
        <f t="shared" si="3"/>
        <v/>
      </c>
      <c r="Q179" s="34" t="str">
        <f t="shared" si="4"/>
        <v/>
      </c>
      <c r="R179" s="39"/>
    </row>
    <row r="180">
      <c r="A180" s="40"/>
      <c r="B180" s="13"/>
      <c r="C180" s="13"/>
      <c r="D180" s="13"/>
      <c r="E180" s="13"/>
      <c r="F180" s="40"/>
      <c r="G180" s="46"/>
      <c r="H180" s="11"/>
      <c r="I180" s="16"/>
      <c r="J180" s="16"/>
      <c r="K180" s="15"/>
      <c r="L180" s="46"/>
      <c r="M180" s="18" t="str">
        <f>IFERROR(__xludf.DUMMYFUNCTION("IF(J180="""","""",IF(A180=""SELL"",(I180-J180-K180/100)*H180*100, IF(A180=""BUY"",(J180-I180-K180/100)*H180*100, IF(regexmatch(A180,""Ass""),(J180-I180-K180/100)*H180*100, IF(A180=""SDI"",((J180-I180)*H180)-(K180), IF(A180="""",""""))))))"),"")</f>
        <v/>
      </c>
      <c r="N180" s="19" t="str">
        <f t="shared" si="1"/>
        <v/>
      </c>
      <c r="O180" s="20" t="str">
        <f t="shared" si="2"/>
        <v/>
      </c>
      <c r="P180" s="21" t="str">
        <f t="shared" si="3"/>
        <v/>
      </c>
      <c r="Q180" s="22" t="str">
        <f t="shared" si="4"/>
        <v/>
      </c>
      <c r="R180" s="23"/>
    </row>
    <row r="181">
      <c r="A181" s="44"/>
      <c r="B181" s="43"/>
      <c r="C181" s="43"/>
      <c r="D181" s="43"/>
      <c r="E181" s="43"/>
      <c r="F181" s="44"/>
      <c r="G181" s="47"/>
      <c r="H181" s="24"/>
      <c r="I181" s="28"/>
      <c r="J181" s="28"/>
      <c r="K181" s="27"/>
      <c r="L181" s="47"/>
      <c r="M181" s="30" t="str">
        <f>IFERROR(__xludf.DUMMYFUNCTION("IF(J181="""","""",IF(A181=""SELL"",(I181-J181-K181/100)*H181*100, IF(A181=""BUY"",(J181-I181-K181/100)*H181*100, IF(regexmatch(A181,""Ass""),(J181-I181-K181/100)*H181*100, IF(A181=""SDI"",((J181-I181)*H181)-(K181), IF(A181="""",""""))))))"),"")</f>
        <v/>
      </c>
      <c r="N181" s="31" t="str">
        <f t="shared" si="1"/>
        <v/>
      </c>
      <c r="O181" s="32" t="str">
        <f t="shared" si="2"/>
        <v/>
      </c>
      <c r="P181" s="33" t="str">
        <f t="shared" si="3"/>
        <v/>
      </c>
      <c r="Q181" s="34" t="str">
        <f t="shared" si="4"/>
        <v/>
      </c>
      <c r="R181" s="39"/>
    </row>
    <row r="182">
      <c r="A182" s="40"/>
      <c r="B182" s="13"/>
      <c r="C182" s="13"/>
      <c r="D182" s="13"/>
      <c r="E182" s="13"/>
      <c r="F182" s="40"/>
      <c r="G182" s="46"/>
      <c r="H182" s="11"/>
      <c r="I182" s="16"/>
      <c r="J182" s="16"/>
      <c r="K182" s="15"/>
      <c r="L182" s="46"/>
      <c r="M182" s="18" t="str">
        <f>IFERROR(__xludf.DUMMYFUNCTION("IF(J182="""","""",IF(A182=""SELL"",(I182-J182-K182/100)*H182*100, IF(A182=""BUY"",(J182-I182-K182/100)*H182*100, IF(regexmatch(A182,""Ass""),(J182-I182-K182/100)*H182*100, IF(A182=""SDI"",((J182-I182)*H182)-(K182), IF(A182="""",""""))))))"),"")</f>
        <v/>
      </c>
      <c r="N182" s="19" t="str">
        <f t="shared" si="1"/>
        <v/>
      </c>
      <c r="O182" s="20" t="str">
        <f t="shared" si="2"/>
        <v/>
      </c>
      <c r="P182" s="21" t="str">
        <f t="shared" si="3"/>
        <v/>
      </c>
      <c r="Q182" s="22" t="str">
        <f t="shared" si="4"/>
        <v/>
      </c>
      <c r="R182" s="23"/>
    </row>
    <row r="183">
      <c r="A183" s="44"/>
      <c r="B183" s="43"/>
      <c r="C183" s="43"/>
      <c r="D183" s="43"/>
      <c r="E183" s="43"/>
      <c r="F183" s="44"/>
      <c r="G183" s="47"/>
      <c r="H183" s="24"/>
      <c r="I183" s="28"/>
      <c r="J183" s="28"/>
      <c r="K183" s="27"/>
      <c r="L183" s="47"/>
      <c r="M183" s="30" t="str">
        <f>IFERROR(__xludf.DUMMYFUNCTION("IF(J183="""","""",IF(A183=""SELL"",(I183-J183-K183/100)*H183*100, IF(A183=""BUY"",(J183-I183-K183/100)*H183*100, IF(regexmatch(A183,""Ass""),(J183-I183-K183/100)*H183*100, IF(A183=""SDI"",((J183-I183)*H183)-(K183), IF(A183="""",""""))))))"),"")</f>
        <v/>
      </c>
      <c r="N183" s="31" t="str">
        <f t="shared" si="1"/>
        <v/>
      </c>
      <c r="O183" s="32" t="str">
        <f t="shared" si="2"/>
        <v/>
      </c>
      <c r="P183" s="33" t="str">
        <f t="shared" si="3"/>
        <v/>
      </c>
      <c r="Q183" s="34" t="str">
        <f t="shared" si="4"/>
        <v/>
      </c>
      <c r="R183" s="39"/>
    </row>
    <row r="184">
      <c r="A184" s="40"/>
      <c r="B184" s="13"/>
      <c r="C184" s="13"/>
      <c r="D184" s="13"/>
      <c r="E184" s="13"/>
      <c r="F184" s="40"/>
      <c r="G184" s="46"/>
      <c r="H184" s="11"/>
      <c r="I184" s="16"/>
      <c r="J184" s="16"/>
      <c r="K184" s="15"/>
      <c r="L184" s="46"/>
      <c r="M184" s="18" t="str">
        <f>IFERROR(__xludf.DUMMYFUNCTION("IF(J184="""","""",IF(A184=""SELL"",(I184-J184-K184/100)*H184*100, IF(A184=""BUY"",(J184-I184-K184/100)*H184*100, IF(regexmatch(A184,""Ass""),(J184-I184-K184/100)*H184*100, IF(A184=""SDI"",((J184-I184)*H184)-(K184), IF(A184="""",""""))))))"),"")</f>
        <v/>
      </c>
      <c r="N184" s="19" t="str">
        <f t="shared" si="1"/>
        <v/>
      </c>
      <c r="O184" s="20" t="str">
        <f t="shared" si="2"/>
        <v/>
      </c>
      <c r="P184" s="21" t="str">
        <f t="shared" si="3"/>
        <v/>
      </c>
      <c r="Q184" s="22" t="str">
        <f t="shared" si="4"/>
        <v/>
      </c>
      <c r="R184" s="23"/>
    </row>
    <row r="185">
      <c r="A185" s="44"/>
      <c r="B185" s="43"/>
      <c r="C185" s="43"/>
      <c r="D185" s="43"/>
      <c r="E185" s="43"/>
      <c r="F185" s="44"/>
      <c r="G185" s="47"/>
      <c r="H185" s="24"/>
      <c r="I185" s="28"/>
      <c r="J185" s="28"/>
      <c r="K185" s="27"/>
      <c r="L185" s="47"/>
      <c r="M185" s="30" t="str">
        <f>IFERROR(__xludf.DUMMYFUNCTION("IF(J185="""","""",IF(A185=""SELL"",(I185-J185-K185/100)*H185*100, IF(A185=""BUY"",(J185-I185-K185/100)*H185*100, IF(regexmatch(A185,""Ass""),(J185-I185-K185/100)*H185*100, IF(A185=""SDI"",((J185-I185)*H185)-(K185), IF(A185="""",""""))))))"),"")</f>
        <v/>
      </c>
      <c r="N185" s="31" t="str">
        <f t="shared" si="1"/>
        <v/>
      </c>
      <c r="O185" s="32" t="str">
        <f t="shared" si="2"/>
        <v/>
      </c>
      <c r="P185" s="33" t="str">
        <f t="shared" si="3"/>
        <v/>
      </c>
      <c r="Q185" s="34" t="str">
        <f t="shared" si="4"/>
        <v/>
      </c>
      <c r="R185" s="39"/>
    </row>
    <row r="186">
      <c r="A186" s="40"/>
      <c r="B186" s="13"/>
      <c r="C186" s="13"/>
      <c r="D186" s="13"/>
      <c r="E186" s="13"/>
      <c r="F186" s="40"/>
      <c r="G186" s="46"/>
      <c r="H186" s="11"/>
      <c r="I186" s="16"/>
      <c r="J186" s="16"/>
      <c r="K186" s="15"/>
      <c r="L186" s="46"/>
      <c r="M186" s="18" t="str">
        <f>IFERROR(__xludf.DUMMYFUNCTION("IF(J186="""","""",IF(A186=""SELL"",(I186-J186-K186/100)*H186*100, IF(A186=""BUY"",(J186-I186-K186/100)*H186*100, IF(regexmatch(A186,""Ass""),(J186-I186-K186/100)*H186*100, IF(A186=""SDI"",((J186-I186)*H186)-(K186), IF(A186="""",""""))))))"),"")</f>
        <v/>
      </c>
      <c r="N186" s="19" t="str">
        <f t="shared" si="1"/>
        <v/>
      </c>
      <c r="O186" s="20" t="str">
        <f t="shared" si="2"/>
        <v/>
      </c>
      <c r="P186" s="21" t="str">
        <f t="shared" si="3"/>
        <v/>
      </c>
      <c r="Q186" s="22" t="str">
        <f t="shared" si="4"/>
        <v/>
      </c>
      <c r="R186" s="23"/>
    </row>
    <row r="187">
      <c r="A187" s="44"/>
      <c r="B187" s="43"/>
      <c r="C187" s="43"/>
      <c r="D187" s="43"/>
      <c r="E187" s="43"/>
      <c r="F187" s="44"/>
      <c r="G187" s="47"/>
      <c r="H187" s="24"/>
      <c r="I187" s="28"/>
      <c r="J187" s="28"/>
      <c r="K187" s="27"/>
      <c r="L187" s="47"/>
      <c r="M187" s="30" t="str">
        <f>IFERROR(__xludf.DUMMYFUNCTION("IF(J187="""","""",IF(A187=""SELL"",(I187-J187-K187/100)*H187*100, IF(A187=""BUY"",(J187-I187-K187/100)*H187*100, IF(regexmatch(A187,""Ass""),(J187-I187-K187/100)*H187*100, IF(A187=""SDI"",((J187-I187)*H187)-(K187), IF(A187="""",""""))))))"),"")</f>
        <v/>
      </c>
      <c r="N187" s="31" t="str">
        <f t="shared" si="1"/>
        <v/>
      </c>
      <c r="O187" s="32" t="str">
        <f t="shared" si="2"/>
        <v/>
      </c>
      <c r="P187" s="33" t="str">
        <f t="shared" si="3"/>
        <v/>
      </c>
      <c r="Q187" s="34" t="str">
        <f t="shared" si="4"/>
        <v/>
      </c>
      <c r="R187" s="39"/>
    </row>
    <row r="188">
      <c r="A188" s="40"/>
      <c r="B188" s="13"/>
      <c r="C188" s="13"/>
      <c r="D188" s="13"/>
      <c r="E188" s="13"/>
      <c r="F188" s="40"/>
      <c r="G188" s="46"/>
      <c r="H188" s="11"/>
      <c r="I188" s="16"/>
      <c r="J188" s="16"/>
      <c r="K188" s="15"/>
      <c r="L188" s="46"/>
      <c r="M188" s="18" t="str">
        <f>IFERROR(__xludf.DUMMYFUNCTION("IF(J188="""","""",IF(A188=""SELL"",(I188-J188-K188/100)*H188*100, IF(A188=""BUY"",(J188-I188-K188/100)*H188*100, IF(regexmatch(A188,""Ass""),(J188-I188-K188/100)*H188*100, IF(A188=""SDI"",((J188-I188)*H188)-(K188), IF(A188="""",""""))))))"),"")</f>
        <v/>
      </c>
      <c r="N188" s="19" t="str">
        <f t="shared" si="1"/>
        <v/>
      </c>
      <c r="O188" s="20" t="str">
        <f t="shared" si="2"/>
        <v/>
      </c>
      <c r="P188" s="21" t="str">
        <f t="shared" si="3"/>
        <v/>
      </c>
      <c r="Q188" s="22" t="str">
        <f t="shared" si="4"/>
        <v/>
      </c>
      <c r="R188" s="23"/>
    </row>
    <row r="189">
      <c r="A189" s="44"/>
      <c r="B189" s="43"/>
      <c r="C189" s="43"/>
      <c r="D189" s="43"/>
      <c r="E189" s="43"/>
      <c r="F189" s="44"/>
      <c r="G189" s="47"/>
      <c r="H189" s="24"/>
      <c r="I189" s="28"/>
      <c r="J189" s="28"/>
      <c r="K189" s="27"/>
      <c r="L189" s="47"/>
      <c r="M189" s="30" t="str">
        <f>IFERROR(__xludf.DUMMYFUNCTION("IF(J189="""","""",IF(A189=""SELL"",(I189-J189-K189/100)*H189*100, IF(A189=""BUY"",(J189-I189-K189/100)*H189*100, IF(regexmatch(A189,""Ass""),(J189-I189-K189/100)*H189*100, IF(A189=""SDI"",((J189-I189)*H189)-(K189), IF(A189="""",""""))))))"),"")</f>
        <v/>
      </c>
      <c r="N189" s="31" t="str">
        <f t="shared" si="1"/>
        <v/>
      </c>
      <c r="O189" s="32" t="str">
        <f t="shared" si="2"/>
        <v/>
      </c>
      <c r="P189" s="33" t="str">
        <f t="shared" si="3"/>
        <v/>
      </c>
      <c r="Q189" s="34" t="str">
        <f t="shared" si="4"/>
        <v/>
      </c>
      <c r="R189" s="39"/>
    </row>
    <row r="190">
      <c r="A190" s="40"/>
      <c r="B190" s="13"/>
      <c r="C190" s="13"/>
      <c r="D190" s="13"/>
      <c r="E190" s="13"/>
      <c r="F190" s="40"/>
      <c r="G190" s="46"/>
      <c r="H190" s="11"/>
      <c r="I190" s="16"/>
      <c r="J190" s="16"/>
      <c r="K190" s="15"/>
      <c r="L190" s="46"/>
      <c r="M190" s="18" t="str">
        <f>IFERROR(__xludf.DUMMYFUNCTION("IF(J190="""","""",IF(A190=""SELL"",(I190-J190-K190/100)*H190*100, IF(A190=""BUY"",(J190-I190-K190/100)*H190*100, IF(regexmatch(A190,""Ass""),(J190-I190-K190/100)*H190*100, IF(A190=""SDI"",((J190-I190)*H190)-(K190), IF(A190="""",""""))))))"),"")</f>
        <v/>
      </c>
      <c r="N190" s="19" t="str">
        <f t="shared" si="1"/>
        <v/>
      </c>
      <c r="O190" s="20" t="str">
        <f t="shared" si="2"/>
        <v/>
      </c>
      <c r="P190" s="21" t="str">
        <f t="shared" si="3"/>
        <v/>
      </c>
      <c r="Q190" s="22" t="str">
        <f t="shared" si="4"/>
        <v/>
      </c>
      <c r="R190" s="23"/>
    </row>
    <row r="191">
      <c r="A191" s="44"/>
      <c r="B191" s="43"/>
      <c r="C191" s="43"/>
      <c r="D191" s="43"/>
      <c r="E191" s="43"/>
      <c r="F191" s="44"/>
      <c r="G191" s="47"/>
      <c r="H191" s="24"/>
      <c r="I191" s="28"/>
      <c r="J191" s="28"/>
      <c r="K191" s="27"/>
      <c r="L191" s="47"/>
      <c r="M191" s="30" t="str">
        <f>IFERROR(__xludf.DUMMYFUNCTION("IF(J191="""","""",IF(A191=""SELL"",(I191-J191-K191/100)*H191*100, IF(A191=""BUY"",(J191-I191-K191/100)*H191*100, IF(regexmatch(A191,""Ass""),(J191-I191-K191/100)*H191*100, IF(A191=""SDI"",((J191-I191)*H191)-(K191), IF(A191="""",""""))))))"),"")</f>
        <v/>
      </c>
      <c r="N191" s="31" t="str">
        <f t="shared" si="1"/>
        <v/>
      </c>
      <c r="O191" s="32" t="str">
        <f t="shared" si="2"/>
        <v/>
      </c>
      <c r="P191" s="33" t="str">
        <f t="shared" si="3"/>
        <v/>
      </c>
      <c r="Q191" s="34" t="str">
        <f t="shared" si="4"/>
        <v/>
      </c>
      <c r="R191" s="39"/>
    </row>
    <row r="192">
      <c r="A192" s="40"/>
      <c r="B192" s="13"/>
      <c r="C192" s="13"/>
      <c r="D192" s="13"/>
      <c r="E192" s="13"/>
      <c r="F192" s="40"/>
      <c r="G192" s="46"/>
      <c r="H192" s="11"/>
      <c r="I192" s="16"/>
      <c r="J192" s="16"/>
      <c r="K192" s="15"/>
      <c r="L192" s="46"/>
      <c r="M192" s="18" t="str">
        <f>IFERROR(__xludf.DUMMYFUNCTION("IF(J192="""","""",IF(A192=""SELL"",(I192-J192-K192/100)*H192*100, IF(A192=""BUY"",(J192-I192-K192/100)*H192*100, IF(regexmatch(A192,""Ass""),(J192-I192-K192/100)*H192*100, IF(A192=""SDI"",((J192-I192)*H192)-(K192), IF(A192="""",""""))))))"),"")</f>
        <v/>
      </c>
      <c r="N192" s="19" t="str">
        <f t="shared" si="1"/>
        <v/>
      </c>
      <c r="O192" s="20" t="str">
        <f t="shared" si="2"/>
        <v/>
      </c>
      <c r="P192" s="21" t="str">
        <f t="shared" si="3"/>
        <v/>
      </c>
      <c r="Q192" s="22" t="str">
        <f t="shared" si="4"/>
        <v/>
      </c>
      <c r="R192" s="23"/>
    </row>
    <row r="193">
      <c r="A193" s="44"/>
      <c r="B193" s="43"/>
      <c r="C193" s="43"/>
      <c r="D193" s="43"/>
      <c r="E193" s="43"/>
      <c r="F193" s="44"/>
      <c r="G193" s="47"/>
      <c r="H193" s="24"/>
      <c r="I193" s="28"/>
      <c r="J193" s="28"/>
      <c r="K193" s="27"/>
      <c r="L193" s="47"/>
      <c r="M193" s="30" t="str">
        <f>IFERROR(__xludf.DUMMYFUNCTION("IF(J193="""","""",IF(A193=""SELL"",(I193-J193-K193/100)*H193*100, IF(A193=""BUY"",(J193-I193-K193/100)*H193*100, IF(regexmatch(A193,""Ass""),(J193-I193-K193/100)*H193*100, IF(A193=""SDI"",((J193-I193)*H193)-(K193), IF(A193="""",""""))))))"),"")</f>
        <v/>
      </c>
      <c r="N193" s="31" t="str">
        <f t="shared" si="1"/>
        <v/>
      </c>
      <c r="O193" s="32" t="str">
        <f t="shared" si="2"/>
        <v/>
      </c>
      <c r="P193" s="33" t="str">
        <f t="shared" si="3"/>
        <v/>
      </c>
      <c r="Q193" s="34" t="str">
        <f t="shared" si="4"/>
        <v/>
      </c>
      <c r="R193" s="39"/>
    </row>
    <row r="194">
      <c r="A194" s="40"/>
      <c r="B194" s="13"/>
      <c r="C194" s="13"/>
      <c r="D194" s="13"/>
      <c r="E194" s="13"/>
      <c r="F194" s="40"/>
      <c r="G194" s="46"/>
      <c r="H194" s="11"/>
      <c r="I194" s="16"/>
      <c r="J194" s="16"/>
      <c r="K194" s="15"/>
      <c r="L194" s="46"/>
      <c r="M194" s="18" t="str">
        <f>IFERROR(__xludf.DUMMYFUNCTION("IF(J194="""","""",IF(A194=""SELL"",(I194-J194-K194/100)*H194*100, IF(A194=""BUY"",(J194-I194-K194/100)*H194*100, IF(regexmatch(A194,""Ass""),(J194-I194-K194/100)*H194*100, IF(A194=""SDI"",((J194-I194)*H194)-(K194), IF(A194="""",""""))))))"),"")</f>
        <v/>
      </c>
      <c r="N194" s="19" t="str">
        <f t="shared" si="1"/>
        <v/>
      </c>
      <c r="O194" s="20" t="str">
        <f t="shared" si="2"/>
        <v/>
      </c>
      <c r="P194" s="21" t="str">
        <f t="shared" si="3"/>
        <v/>
      </c>
      <c r="Q194" s="22" t="str">
        <f t="shared" si="4"/>
        <v/>
      </c>
      <c r="R194" s="23"/>
    </row>
    <row r="195">
      <c r="A195" s="44"/>
      <c r="B195" s="43"/>
      <c r="C195" s="43"/>
      <c r="D195" s="43"/>
      <c r="E195" s="43"/>
      <c r="F195" s="44"/>
      <c r="G195" s="47"/>
      <c r="H195" s="24"/>
      <c r="I195" s="28"/>
      <c r="J195" s="28"/>
      <c r="K195" s="27"/>
      <c r="L195" s="47"/>
      <c r="M195" s="30" t="str">
        <f>IFERROR(__xludf.DUMMYFUNCTION("IF(J195="""","""",IF(A195=""SELL"",(I195-J195-K195/100)*H195*100, IF(A195=""BUY"",(J195-I195-K195/100)*H195*100, IF(regexmatch(A195,""Ass""),(J195-I195-K195/100)*H195*100, IF(A195=""SDI"",((J195-I195)*H195)-(K195), IF(A195="""",""""))))))"),"")</f>
        <v/>
      </c>
      <c r="N195" s="31" t="str">
        <f t="shared" si="1"/>
        <v/>
      </c>
      <c r="O195" s="32" t="str">
        <f t="shared" si="2"/>
        <v/>
      </c>
      <c r="P195" s="33" t="str">
        <f t="shared" si="3"/>
        <v/>
      </c>
      <c r="Q195" s="34" t="str">
        <f t="shared" si="4"/>
        <v/>
      </c>
      <c r="R195" s="39"/>
    </row>
    <row r="196">
      <c r="A196" s="40"/>
      <c r="B196" s="13"/>
      <c r="C196" s="13"/>
      <c r="D196" s="13"/>
      <c r="E196" s="13"/>
      <c r="F196" s="40"/>
      <c r="G196" s="46"/>
      <c r="H196" s="11"/>
      <c r="I196" s="16"/>
      <c r="J196" s="16"/>
      <c r="K196" s="15"/>
      <c r="L196" s="46"/>
      <c r="M196" s="18" t="str">
        <f>IFERROR(__xludf.DUMMYFUNCTION("IF(J196="""","""",IF(A196=""SELL"",(I196-J196-K196/100)*H196*100, IF(A196=""BUY"",(J196-I196-K196/100)*H196*100, IF(regexmatch(A196,""Ass""),(J196-I196-K196/100)*H196*100, IF(A196=""SDI"",((J196-I196)*H196)-(K196), IF(A196="""",""""))))))"),"")</f>
        <v/>
      </c>
      <c r="N196" s="19" t="str">
        <f t="shared" si="1"/>
        <v/>
      </c>
      <c r="O196" s="20" t="str">
        <f t="shared" si="2"/>
        <v/>
      </c>
      <c r="P196" s="21" t="str">
        <f t="shared" si="3"/>
        <v/>
      </c>
      <c r="Q196" s="22" t="str">
        <f t="shared" si="4"/>
        <v/>
      </c>
      <c r="R196" s="23"/>
    </row>
    <row r="197">
      <c r="A197" s="44"/>
      <c r="B197" s="43"/>
      <c r="C197" s="43"/>
      <c r="D197" s="43"/>
      <c r="E197" s="43"/>
      <c r="F197" s="44"/>
      <c r="G197" s="47"/>
      <c r="H197" s="24"/>
      <c r="I197" s="28"/>
      <c r="J197" s="28"/>
      <c r="K197" s="27"/>
      <c r="L197" s="47"/>
      <c r="M197" s="30" t="str">
        <f>IFERROR(__xludf.DUMMYFUNCTION("IF(J197="""","""",IF(A197=""SELL"",(I197-J197-K197/100)*H197*100, IF(A197=""BUY"",(J197-I197-K197/100)*H197*100, IF(regexmatch(A197,""Ass""),(J197-I197-K197/100)*H197*100, IF(A197=""SDI"",((J197-I197)*H197)-(K197), IF(A197="""",""""))))))"),"")</f>
        <v/>
      </c>
      <c r="N197" s="31" t="str">
        <f t="shared" si="1"/>
        <v/>
      </c>
      <c r="O197" s="32" t="str">
        <f t="shared" si="2"/>
        <v/>
      </c>
      <c r="P197" s="33" t="str">
        <f t="shared" si="3"/>
        <v/>
      </c>
      <c r="Q197" s="34" t="str">
        <f t="shared" si="4"/>
        <v/>
      </c>
      <c r="R197" s="39"/>
    </row>
    <row r="198">
      <c r="A198" s="40"/>
      <c r="B198" s="13"/>
      <c r="C198" s="13"/>
      <c r="D198" s="13"/>
      <c r="E198" s="13"/>
      <c r="F198" s="40"/>
      <c r="G198" s="46"/>
      <c r="H198" s="11"/>
      <c r="I198" s="16"/>
      <c r="J198" s="16"/>
      <c r="K198" s="15"/>
      <c r="L198" s="46"/>
      <c r="M198" s="18" t="str">
        <f>IFERROR(__xludf.DUMMYFUNCTION("IF(J198="""","""",IF(A198=""SELL"",(I198-J198-K198/100)*H198*100, IF(A198=""BUY"",(J198-I198-K198/100)*H198*100, IF(regexmatch(A198,""Ass""),(J198-I198-K198/100)*H198*100, IF(A198=""SDI"",((J198-I198)*H198)-(K198), IF(A198="""",""""))))))"),"")</f>
        <v/>
      </c>
      <c r="N198" s="19" t="str">
        <f t="shared" si="1"/>
        <v/>
      </c>
      <c r="O198" s="20" t="str">
        <f t="shared" si="2"/>
        <v/>
      </c>
      <c r="P198" s="21" t="str">
        <f t="shared" si="3"/>
        <v/>
      </c>
      <c r="Q198" s="22" t="str">
        <f t="shared" si="4"/>
        <v/>
      </c>
      <c r="R198" s="23"/>
    </row>
    <row r="199">
      <c r="A199" s="44"/>
      <c r="B199" s="43"/>
      <c r="C199" s="43"/>
      <c r="D199" s="43"/>
      <c r="E199" s="43"/>
      <c r="F199" s="44"/>
      <c r="G199" s="47"/>
      <c r="H199" s="24"/>
      <c r="I199" s="28"/>
      <c r="J199" s="28"/>
      <c r="K199" s="27"/>
      <c r="L199" s="47"/>
      <c r="M199" s="30" t="str">
        <f>IFERROR(__xludf.DUMMYFUNCTION("IF(J199="""","""",IF(A199=""SELL"",(I199-J199-K199/100)*H199*100, IF(A199=""BUY"",(J199-I199-K199/100)*H199*100, IF(regexmatch(A199,""Ass""),(J199-I199-K199/100)*H199*100, IF(A199=""SDI"",((J199-I199)*H199)-(K199), IF(A199="""",""""))))))"),"")</f>
        <v/>
      </c>
      <c r="N199" s="31" t="str">
        <f t="shared" si="1"/>
        <v/>
      </c>
      <c r="O199" s="32" t="str">
        <f t="shared" si="2"/>
        <v/>
      </c>
      <c r="P199" s="33" t="str">
        <f t="shared" si="3"/>
        <v/>
      </c>
      <c r="Q199" s="34" t="str">
        <f t="shared" si="4"/>
        <v/>
      </c>
      <c r="R199" s="39"/>
    </row>
    <row r="200">
      <c r="A200" s="40"/>
      <c r="B200" s="13"/>
      <c r="C200" s="13"/>
      <c r="D200" s="13"/>
      <c r="E200" s="13"/>
      <c r="F200" s="40"/>
      <c r="G200" s="46"/>
      <c r="H200" s="11"/>
      <c r="I200" s="16"/>
      <c r="J200" s="16"/>
      <c r="K200" s="15"/>
      <c r="L200" s="46"/>
      <c r="M200" s="18" t="str">
        <f>IFERROR(__xludf.DUMMYFUNCTION("IF(J200="""","""",IF(A200=""SELL"",(I200-J200-K200/100)*H200*100, IF(A200=""BUY"",(J200-I200-K200/100)*H200*100, IF(regexmatch(A200,""Ass""),(J200-I200-K200/100)*H200*100, IF(A200=""SDI"",((J200-I200)*H200)-(K200), IF(A200="""",""""))))))"),"")</f>
        <v/>
      </c>
      <c r="N200" s="19" t="str">
        <f t="shared" si="1"/>
        <v/>
      </c>
      <c r="O200" s="20" t="str">
        <f t="shared" si="2"/>
        <v/>
      </c>
      <c r="P200" s="21" t="str">
        <f t="shared" si="3"/>
        <v/>
      </c>
      <c r="Q200" s="22" t="str">
        <f t="shared" si="4"/>
        <v/>
      </c>
      <c r="R200" s="23"/>
    </row>
    <row r="201">
      <c r="A201" s="44"/>
      <c r="B201" s="43"/>
      <c r="C201" s="43"/>
      <c r="D201" s="43"/>
      <c r="E201" s="43"/>
      <c r="F201" s="44"/>
      <c r="G201" s="47"/>
      <c r="H201" s="24"/>
      <c r="I201" s="28"/>
      <c r="J201" s="28"/>
      <c r="K201" s="27"/>
      <c r="L201" s="47"/>
      <c r="M201" s="30" t="str">
        <f>IFERROR(__xludf.DUMMYFUNCTION("IF(J201="""","""",IF(A201=""SELL"",(I201-J201-K201/100)*H201*100, IF(A201=""BUY"",(J201-I201-K201/100)*H201*100, IF(regexmatch(A201,""Ass""),(J201-I201-K201/100)*H201*100, IF(A201=""SDI"",((J201-I201)*H201)-(K201), IF(A201="""",""""))))))"),"")</f>
        <v/>
      </c>
      <c r="N201" s="31" t="str">
        <f t="shared" si="1"/>
        <v/>
      </c>
      <c r="O201" s="32" t="str">
        <f t="shared" si="2"/>
        <v/>
      </c>
      <c r="P201" s="33" t="str">
        <f t="shared" si="3"/>
        <v/>
      </c>
      <c r="Q201" s="34" t="str">
        <f t="shared" si="4"/>
        <v/>
      </c>
      <c r="R201" s="39"/>
    </row>
    <row r="202">
      <c r="A202" s="40"/>
      <c r="B202" s="13"/>
      <c r="C202" s="13"/>
      <c r="D202" s="13"/>
      <c r="E202" s="13"/>
      <c r="F202" s="40"/>
      <c r="G202" s="46"/>
      <c r="H202" s="11"/>
      <c r="I202" s="16"/>
      <c r="J202" s="16"/>
      <c r="K202" s="15"/>
      <c r="L202" s="46"/>
      <c r="M202" s="18" t="str">
        <f>IFERROR(__xludf.DUMMYFUNCTION("IF(J202="""","""",IF(A202=""SELL"",(I202-J202-K202/100)*H202*100, IF(A202=""BUY"",(J202-I202-K202/100)*H202*100, IF(regexmatch(A202,""Ass""),(J202-I202-K202/100)*H202*100, IF(A202=""SDI"",((J202-I202)*H202)-(K202), IF(A202="""",""""))))))"),"")</f>
        <v/>
      </c>
      <c r="N202" s="19" t="str">
        <f t="shared" si="1"/>
        <v/>
      </c>
      <c r="O202" s="20" t="str">
        <f t="shared" si="2"/>
        <v/>
      </c>
      <c r="P202" s="21" t="str">
        <f t="shared" si="3"/>
        <v/>
      </c>
      <c r="Q202" s="22" t="str">
        <f t="shared" si="4"/>
        <v/>
      </c>
      <c r="R202" s="23"/>
    </row>
    <row r="203">
      <c r="A203" s="44"/>
      <c r="B203" s="43"/>
      <c r="C203" s="43"/>
      <c r="D203" s="43"/>
      <c r="E203" s="43"/>
      <c r="F203" s="44"/>
      <c r="G203" s="47"/>
      <c r="H203" s="24"/>
      <c r="I203" s="28"/>
      <c r="J203" s="28"/>
      <c r="K203" s="27"/>
      <c r="L203" s="47"/>
      <c r="M203" s="30" t="str">
        <f>IFERROR(__xludf.DUMMYFUNCTION("IF(J203="""","""",IF(A203=""SELL"",(I203-J203-K203/100)*H203*100, IF(A203=""BUY"",(J203-I203-K203/100)*H203*100, IF(regexmatch(A203,""Ass""),(J203-I203-K203/100)*H203*100, IF(A203=""SDI"",((J203-I203)*H203)-(K203), IF(A203="""",""""))))))"),"")</f>
        <v/>
      </c>
      <c r="N203" s="31" t="str">
        <f t="shared" si="1"/>
        <v/>
      </c>
      <c r="O203" s="32" t="str">
        <f t="shared" si="2"/>
        <v/>
      </c>
      <c r="P203" s="33" t="str">
        <f t="shared" si="3"/>
        <v/>
      </c>
      <c r="Q203" s="34" t="str">
        <f t="shared" si="4"/>
        <v/>
      </c>
      <c r="R203" s="39"/>
    </row>
    <row r="204">
      <c r="A204" s="40"/>
      <c r="B204" s="13"/>
      <c r="C204" s="13"/>
      <c r="D204" s="13"/>
      <c r="E204" s="13"/>
      <c r="F204" s="40"/>
      <c r="G204" s="46"/>
      <c r="H204" s="11"/>
      <c r="I204" s="16"/>
      <c r="J204" s="16"/>
      <c r="K204" s="15"/>
      <c r="L204" s="46"/>
      <c r="M204" s="18" t="str">
        <f>IFERROR(__xludf.DUMMYFUNCTION("IF(J204="""","""",IF(A204=""SELL"",(I204-J204-K204/100)*H204*100, IF(A204=""BUY"",(J204-I204-K204/100)*H204*100, IF(regexmatch(A204,""Ass""),(J204-I204-K204/100)*H204*100, IF(A204=""SDI"",((J204-I204)*H204)-(K204), IF(A204="""",""""))))))"),"")</f>
        <v/>
      </c>
      <c r="N204" s="19" t="str">
        <f t="shared" si="1"/>
        <v/>
      </c>
      <c r="O204" s="20" t="str">
        <f t="shared" si="2"/>
        <v/>
      </c>
      <c r="P204" s="21" t="str">
        <f t="shared" si="3"/>
        <v/>
      </c>
      <c r="Q204" s="22" t="str">
        <f t="shared" si="4"/>
        <v/>
      </c>
      <c r="R204" s="23"/>
    </row>
    <row r="205">
      <c r="A205" s="44"/>
      <c r="B205" s="43"/>
      <c r="C205" s="43"/>
      <c r="D205" s="43"/>
      <c r="E205" s="43"/>
      <c r="F205" s="44"/>
      <c r="G205" s="47"/>
      <c r="H205" s="24"/>
      <c r="I205" s="28"/>
      <c r="J205" s="28"/>
      <c r="K205" s="27"/>
      <c r="L205" s="47"/>
      <c r="M205" s="30" t="str">
        <f>IFERROR(__xludf.DUMMYFUNCTION("IF(J205="""","""",IF(A205=""SELL"",(I205-J205-K205/100)*H205*100, IF(A205=""BUY"",(J205-I205-K205/100)*H205*100, IF(regexmatch(A205,""Ass""),(J205-I205-K205/100)*H205*100, IF(A205=""SDI"",((J205-I205)*H205)-(K205), IF(A205="""",""""))))))"),"")</f>
        <v/>
      </c>
      <c r="N205" s="31" t="str">
        <f t="shared" si="1"/>
        <v/>
      </c>
      <c r="O205" s="32" t="str">
        <f t="shared" si="2"/>
        <v/>
      </c>
      <c r="P205" s="33" t="str">
        <f t="shared" si="3"/>
        <v/>
      </c>
      <c r="Q205" s="34" t="str">
        <f t="shared" si="4"/>
        <v/>
      </c>
      <c r="R205" s="39"/>
    </row>
    <row r="206">
      <c r="A206" s="40"/>
      <c r="B206" s="13"/>
      <c r="C206" s="13"/>
      <c r="D206" s="13"/>
      <c r="E206" s="13"/>
      <c r="F206" s="40"/>
      <c r="G206" s="46"/>
      <c r="H206" s="11"/>
      <c r="I206" s="16"/>
      <c r="J206" s="16"/>
      <c r="K206" s="15"/>
      <c r="L206" s="46"/>
      <c r="M206" s="18" t="str">
        <f>IFERROR(__xludf.DUMMYFUNCTION("IF(J206="""","""",IF(A206=""SELL"",(I206-J206-K206/100)*H206*100, IF(A206=""BUY"",(J206-I206-K206/100)*H206*100, IF(regexmatch(A206,""Ass""),(J206-I206-K206/100)*H206*100, IF(A206=""SDI"",((J206-I206)*H206)-(K206), IF(A206="""",""""))))))"),"")</f>
        <v/>
      </c>
      <c r="N206" s="19" t="str">
        <f t="shared" si="1"/>
        <v/>
      </c>
      <c r="O206" s="20" t="str">
        <f t="shared" si="2"/>
        <v/>
      </c>
      <c r="P206" s="21" t="str">
        <f t="shared" si="3"/>
        <v/>
      </c>
      <c r="Q206" s="22" t="str">
        <f t="shared" si="4"/>
        <v/>
      </c>
      <c r="R206" s="23"/>
    </row>
    <row r="207">
      <c r="A207" s="44"/>
      <c r="B207" s="43"/>
      <c r="C207" s="43"/>
      <c r="D207" s="43"/>
      <c r="E207" s="43"/>
      <c r="F207" s="44"/>
      <c r="G207" s="47"/>
      <c r="H207" s="24"/>
      <c r="I207" s="28"/>
      <c r="J207" s="28"/>
      <c r="K207" s="27"/>
      <c r="L207" s="47"/>
      <c r="M207" s="30" t="str">
        <f>IFERROR(__xludf.DUMMYFUNCTION("IF(J207="""","""",IF(A207=""SELL"",(I207-J207-K207/100)*H207*100, IF(A207=""BUY"",(J207-I207-K207/100)*H207*100, IF(regexmatch(A207,""Ass""),(J207-I207-K207/100)*H207*100, IF(A207=""SDI"",((J207-I207)*H207)-(K207), IF(A207="""",""""))))))"),"")</f>
        <v/>
      </c>
      <c r="N207" s="31" t="str">
        <f t="shared" si="1"/>
        <v/>
      </c>
      <c r="O207" s="32" t="str">
        <f t="shared" si="2"/>
        <v/>
      </c>
      <c r="P207" s="33" t="str">
        <f t="shared" si="3"/>
        <v/>
      </c>
      <c r="Q207" s="34" t="str">
        <f t="shared" si="4"/>
        <v/>
      </c>
      <c r="R207" s="39"/>
    </row>
    <row r="208">
      <c r="A208" s="40"/>
      <c r="B208" s="13"/>
      <c r="C208" s="13"/>
      <c r="D208" s="13"/>
      <c r="E208" s="13"/>
      <c r="F208" s="40"/>
      <c r="G208" s="46"/>
      <c r="H208" s="11"/>
      <c r="I208" s="16"/>
      <c r="J208" s="16"/>
      <c r="K208" s="15"/>
      <c r="L208" s="46"/>
      <c r="M208" s="18" t="str">
        <f>IFERROR(__xludf.DUMMYFUNCTION("IF(J208="""","""",IF(A208=""SELL"",(I208-J208-K208/100)*H208*100, IF(A208=""BUY"",(J208-I208-K208/100)*H208*100, IF(regexmatch(A208,""Ass""),(J208-I208-K208/100)*H208*100, IF(A208=""SDI"",((J208-I208)*H208)-(K208), IF(A208="""",""""))))))"),"")</f>
        <v/>
      </c>
      <c r="N208" s="19" t="str">
        <f t="shared" si="1"/>
        <v/>
      </c>
      <c r="O208" s="20" t="str">
        <f t="shared" si="2"/>
        <v/>
      </c>
      <c r="P208" s="21" t="str">
        <f t="shared" si="3"/>
        <v/>
      </c>
      <c r="Q208" s="22" t="str">
        <f t="shared" si="4"/>
        <v/>
      </c>
      <c r="R208" s="23"/>
    </row>
    <row r="209">
      <c r="A209" s="44"/>
      <c r="B209" s="43"/>
      <c r="C209" s="43"/>
      <c r="D209" s="43"/>
      <c r="E209" s="43"/>
      <c r="F209" s="44"/>
      <c r="G209" s="47"/>
      <c r="H209" s="24"/>
      <c r="I209" s="28"/>
      <c r="J209" s="28"/>
      <c r="K209" s="27"/>
      <c r="L209" s="47"/>
      <c r="M209" s="30" t="str">
        <f>IFERROR(__xludf.DUMMYFUNCTION("IF(J209="""","""",IF(A209=""SELL"",(I209-J209-K209/100)*H209*100, IF(A209=""BUY"",(J209-I209-K209/100)*H209*100, IF(regexmatch(A209,""Ass""),(J209-I209-K209/100)*H209*100, IF(A209=""SDI"",((J209-I209)*H209)-(K209), IF(A209="""",""""))))))"),"")</f>
        <v/>
      </c>
      <c r="N209" s="31" t="str">
        <f t="shared" si="1"/>
        <v/>
      </c>
      <c r="O209" s="32" t="str">
        <f t="shared" si="2"/>
        <v/>
      </c>
      <c r="P209" s="33" t="str">
        <f t="shared" si="3"/>
        <v/>
      </c>
      <c r="Q209" s="34" t="str">
        <f t="shared" si="4"/>
        <v/>
      </c>
      <c r="R209" s="39"/>
    </row>
    <row r="210">
      <c r="A210" s="40"/>
      <c r="B210" s="13"/>
      <c r="C210" s="13"/>
      <c r="D210" s="13"/>
      <c r="E210" s="13"/>
      <c r="F210" s="40"/>
      <c r="G210" s="46"/>
      <c r="H210" s="11"/>
      <c r="I210" s="16"/>
      <c r="J210" s="16"/>
      <c r="K210" s="15"/>
      <c r="L210" s="46"/>
      <c r="M210" s="18" t="str">
        <f>IFERROR(__xludf.DUMMYFUNCTION("IF(J210="""","""",IF(A210=""SELL"",(I210-J210-K210/100)*H210*100, IF(A210=""BUY"",(J210-I210-K210/100)*H210*100, IF(regexmatch(A210,""Ass""),(J210-I210-K210/100)*H210*100, IF(A210=""SDI"",((J210-I210)*H210)-(K210), IF(A210="""",""""))))))"),"")</f>
        <v/>
      </c>
      <c r="N210" s="19" t="str">
        <f t="shared" si="1"/>
        <v/>
      </c>
      <c r="O210" s="20" t="str">
        <f t="shared" si="2"/>
        <v/>
      </c>
      <c r="P210" s="21" t="str">
        <f t="shared" si="3"/>
        <v/>
      </c>
      <c r="Q210" s="22" t="str">
        <f t="shared" si="4"/>
        <v/>
      </c>
      <c r="R210" s="23"/>
    </row>
    <row r="211">
      <c r="A211" s="44"/>
      <c r="B211" s="43"/>
      <c r="C211" s="43"/>
      <c r="D211" s="43"/>
      <c r="E211" s="43"/>
      <c r="F211" s="44"/>
      <c r="G211" s="47"/>
      <c r="H211" s="24"/>
      <c r="I211" s="28"/>
      <c r="J211" s="28"/>
      <c r="K211" s="27"/>
      <c r="L211" s="47"/>
      <c r="M211" s="30" t="str">
        <f>IFERROR(__xludf.DUMMYFUNCTION("IF(J211="""","""",IF(A211=""SELL"",(I211-J211-K211/100)*H211*100, IF(A211=""BUY"",(J211-I211-K211/100)*H211*100, IF(regexmatch(A211,""Ass""),(J211-I211-K211/100)*H211*100, IF(A211=""SDI"",((J211-I211)*H211)-(K211), IF(A211="""",""""))))))"),"")</f>
        <v/>
      </c>
      <c r="N211" s="31" t="str">
        <f t="shared" si="1"/>
        <v/>
      </c>
      <c r="O211" s="32" t="str">
        <f t="shared" si="2"/>
        <v/>
      </c>
      <c r="P211" s="33" t="str">
        <f t="shared" si="3"/>
        <v/>
      </c>
      <c r="Q211" s="34" t="str">
        <f t="shared" si="4"/>
        <v/>
      </c>
      <c r="R211" s="39"/>
    </row>
    <row r="212">
      <c r="A212" s="40"/>
      <c r="B212" s="13"/>
      <c r="C212" s="13"/>
      <c r="D212" s="13"/>
      <c r="E212" s="13"/>
      <c r="F212" s="40"/>
      <c r="G212" s="46"/>
      <c r="H212" s="11"/>
      <c r="I212" s="16"/>
      <c r="J212" s="16"/>
      <c r="K212" s="15"/>
      <c r="L212" s="46"/>
      <c r="M212" s="18" t="str">
        <f>IFERROR(__xludf.DUMMYFUNCTION("IF(J212="""","""",IF(A212=""SELL"",(I212-J212-K212/100)*H212*100, IF(A212=""BUY"",(J212-I212-K212/100)*H212*100, IF(regexmatch(A212,""Ass""),(J212-I212-K212/100)*H212*100, IF(A212=""SDI"",((J212-I212)*H212)-(K212), IF(A212="""",""""))))))"),"")</f>
        <v/>
      </c>
      <c r="N212" s="19" t="str">
        <f t="shared" si="1"/>
        <v/>
      </c>
      <c r="O212" s="20" t="str">
        <f t="shared" si="2"/>
        <v/>
      </c>
      <c r="P212" s="21" t="str">
        <f t="shared" si="3"/>
        <v/>
      </c>
      <c r="Q212" s="22" t="str">
        <f t="shared" si="4"/>
        <v/>
      </c>
      <c r="R212" s="23"/>
    </row>
    <row r="213">
      <c r="A213" s="44"/>
      <c r="B213" s="43"/>
      <c r="C213" s="43"/>
      <c r="D213" s="43"/>
      <c r="E213" s="43"/>
      <c r="F213" s="44"/>
      <c r="G213" s="47"/>
      <c r="H213" s="24"/>
      <c r="I213" s="28"/>
      <c r="J213" s="28"/>
      <c r="K213" s="27"/>
      <c r="L213" s="47"/>
      <c r="M213" s="30" t="str">
        <f>IFERROR(__xludf.DUMMYFUNCTION("IF(J213="""","""",IF(A213=""SELL"",(I213-J213-K213/100)*H213*100, IF(A213=""BUY"",(J213-I213-K213/100)*H213*100, IF(regexmatch(A213,""Ass""),(J213-I213-K213/100)*H213*100, IF(A213=""SDI"",((J213-I213)*H213)-(K213), IF(A213="""",""""))))))"),"")</f>
        <v/>
      </c>
      <c r="N213" s="31" t="str">
        <f t="shared" si="1"/>
        <v/>
      </c>
      <c r="O213" s="32" t="str">
        <f t="shared" si="2"/>
        <v/>
      </c>
      <c r="P213" s="33" t="str">
        <f t="shared" si="3"/>
        <v/>
      </c>
      <c r="Q213" s="34" t="str">
        <f t="shared" si="4"/>
        <v/>
      </c>
      <c r="R213" s="39"/>
    </row>
    <row r="214">
      <c r="A214" s="40"/>
      <c r="B214" s="13"/>
      <c r="C214" s="13"/>
      <c r="D214" s="13"/>
      <c r="E214" s="13"/>
      <c r="F214" s="40"/>
      <c r="G214" s="46"/>
      <c r="H214" s="11"/>
      <c r="I214" s="16"/>
      <c r="J214" s="16"/>
      <c r="K214" s="15"/>
      <c r="L214" s="46"/>
      <c r="M214" s="18" t="str">
        <f>IFERROR(__xludf.DUMMYFUNCTION("IF(J214="""","""",IF(A214=""SELL"",(I214-J214-K214/100)*H214*100, IF(A214=""BUY"",(J214-I214-K214/100)*H214*100, IF(regexmatch(A214,""Ass""),(J214-I214-K214/100)*H214*100, IF(A214=""SDI"",((J214-I214)*H214)-(K214), IF(A214="""",""""))))))"),"")</f>
        <v/>
      </c>
      <c r="N214" s="19" t="str">
        <f t="shared" si="1"/>
        <v/>
      </c>
      <c r="O214" s="20" t="str">
        <f t="shared" si="2"/>
        <v/>
      </c>
      <c r="P214" s="21" t="str">
        <f t="shared" si="3"/>
        <v/>
      </c>
      <c r="Q214" s="22" t="str">
        <f t="shared" si="4"/>
        <v/>
      </c>
      <c r="R214" s="23"/>
    </row>
    <row r="215">
      <c r="A215" s="44"/>
      <c r="B215" s="43"/>
      <c r="C215" s="43"/>
      <c r="D215" s="43"/>
      <c r="E215" s="43"/>
      <c r="F215" s="44"/>
      <c r="G215" s="47"/>
      <c r="H215" s="24"/>
      <c r="I215" s="28"/>
      <c r="J215" s="28"/>
      <c r="K215" s="27"/>
      <c r="L215" s="47"/>
      <c r="M215" s="30" t="str">
        <f>IFERROR(__xludf.DUMMYFUNCTION("IF(J215="""","""",IF(A215=""SELL"",(I215-J215-K215/100)*H215*100, IF(A215=""BUY"",(J215-I215-K215/100)*H215*100, IF(regexmatch(A215,""Ass""),(J215-I215-K215/100)*H215*100, IF(A215=""SDI"",((J215-I215)*H215)-(K215), IF(A215="""",""""))))))"),"")</f>
        <v/>
      </c>
      <c r="N215" s="31" t="str">
        <f t="shared" si="1"/>
        <v/>
      </c>
      <c r="O215" s="32" t="str">
        <f t="shared" si="2"/>
        <v/>
      </c>
      <c r="P215" s="33" t="str">
        <f t="shared" si="3"/>
        <v/>
      </c>
      <c r="Q215" s="34" t="str">
        <f t="shared" si="4"/>
        <v/>
      </c>
      <c r="R215" s="39"/>
    </row>
    <row r="216">
      <c r="A216" s="40"/>
      <c r="B216" s="13"/>
      <c r="C216" s="13"/>
      <c r="D216" s="13"/>
      <c r="E216" s="13"/>
      <c r="F216" s="40"/>
      <c r="G216" s="46"/>
      <c r="H216" s="11"/>
      <c r="I216" s="16"/>
      <c r="J216" s="16"/>
      <c r="K216" s="15"/>
      <c r="L216" s="46"/>
      <c r="M216" s="18" t="str">
        <f>IFERROR(__xludf.DUMMYFUNCTION("IF(J216="""","""",IF(A216=""SELL"",(I216-J216-K216/100)*H216*100, IF(A216=""BUY"",(J216-I216-K216/100)*H216*100, IF(regexmatch(A216,""Ass""),(J216-I216-K216/100)*H216*100, IF(A216=""SDI"",((J216-I216)*H216)-(K216), IF(A216="""",""""))))))"),"")</f>
        <v/>
      </c>
      <c r="N216" s="19" t="str">
        <f t="shared" si="1"/>
        <v/>
      </c>
      <c r="O216" s="20" t="str">
        <f t="shared" si="2"/>
        <v/>
      </c>
      <c r="P216" s="21" t="str">
        <f t="shared" si="3"/>
        <v/>
      </c>
      <c r="Q216" s="22" t="str">
        <f t="shared" si="4"/>
        <v/>
      </c>
      <c r="R216" s="23"/>
    </row>
    <row r="217">
      <c r="A217" s="44"/>
      <c r="B217" s="43"/>
      <c r="C217" s="43"/>
      <c r="D217" s="43"/>
      <c r="E217" s="43"/>
      <c r="F217" s="44"/>
      <c r="G217" s="47"/>
      <c r="H217" s="24"/>
      <c r="I217" s="28"/>
      <c r="J217" s="28"/>
      <c r="K217" s="27"/>
      <c r="L217" s="47"/>
      <c r="M217" s="30" t="str">
        <f>IFERROR(__xludf.DUMMYFUNCTION("IF(J217="""","""",IF(A217=""SELL"",(I217-J217-K217/100)*H217*100, IF(A217=""BUY"",(J217-I217-K217/100)*H217*100, IF(regexmatch(A217,""Ass""),(J217-I217-K217/100)*H217*100, IF(A217=""SDI"",((J217-I217)*H217)-(K217), IF(A217="""",""""))))))"),"")</f>
        <v/>
      </c>
      <c r="N217" s="31" t="str">
        <f t="shared" si="1"/>
        <v/>
      </c>
      <c r="O217" s="32" t="str">
        <f t="shared" si="2"/>
        <v/>
      </c>
      <c r="P217" s="33" t="str">
        <f t="shared" si="3"/>
        <v/>
      </c>
      <c r="Q217" s="34" t="str">
        <f t="shared" si="4"/>
        <v/>
      </c>
      <c r="R217" s="39"/>
    </row>
    <row r="218">
      <c r="A218" s="40"/>
      <c r="B218" s="13"/>
      <c r="C218" s="13"/>
      <c r="D218" s="13"/>
      <c r="E218" s="13"/>
      <c r="F218" s="40"/>
      <c r="G218" s="46"/>
      <c r="H218" s="11"/>
      <c r="I218" s="16"/>
      <c r="J218" s="16"/>
      <c r="K218" s="15"/>
      <c r="L218" s="46"/>
      <c r="M218" s="18" t="str">
        <f>IFERROR(__xludf.DUMMYFUNCTION("IF(J218="""","""",IF(A218=""SELL"",(I218-J218-K218/100)*H218*100, IF(A218=""BUY"",(J218-I218-K218/100)*H218*100, IF(regexmatch(A218,""Ass""),(J218-I218-K218/100)*H218*100, IF(A218=""SDI"",((J218-I218)*H218)-(K218), IF(A218="""",""""))))))"),"")</f>
        <v/>
      </c>
      <c r="N218" s="19" t="str">
        <f t="shared" si="1"/>
        <v/>
      </c>
      <c r="O218" s="20" t="str">
        <f t="shared" si="2"/>
        <v/>
      </c>
      <c r="P218" s="21" t="str">
        <f t="shared" si="3"/>
        <v/>
      </c>
      <c r="Q218" s="22" t="str">
        <f t="shared" si="4"/>
        <v/>
      </c>
      <c r="R218" s="23"/>
    </row>
    <row r="219">
      <c r="A219" s="44"/>
      <c r="B219" s="43"/>
      <c r="C219" s="43"/>
      <c r="D219" s="43"/>
      <c r="E219" s="43"/>
      <c r="F219" s="44"/>
      <c r="G219" s="47"/>
      <c r="H219" s="24"/>
      <c r="I219" s="28"/>
      <c r="J219" s="28"/>
      <c r="K219" s="27"/>
      <c r="L219" s="47"/>
      <c r="M219" s="30" t="str">
        <f>IFERROR(__xludf.DUMMYFUNCTION("IF(J219="""","""",IF(A219=""SELL"",(I219-J219-K219/100)*H219*100, IF(A219=""BUY"",(J219-I219-K219/100)*H219*100, IF(regexmatch(A219,""Ass""),(J219-I219-K219/100)*H219*100, IF(A219=""SDI"",((J219-I219)*H219)-(K219), IF(A219="""",""""))))))"),"")</f>
        <v/>
      </c>
      <c r="N219" s="31" t="str">
        <f t="shared" si="1"/>
        <v/>
      </c>
      <c r="O219" s="32" t="str">
        <f t="shared" si="2"/>
        <v/>
      </c>
      <c r="P219" s="33" t="str">
        <f t="shared" si="3"/>
        <v/>
      </c>
      <c r="Q219" s="34" t="str">
        <f t="shared" si="4"/>
        <v/>
      </c>
      <c r="R219" s="39"/>
    </row>
    <row r="220">
      <c r="A220" s="40"/>
      <c r="B220" s="13"/>
      <c r="C220" s="13"/>
      <c r="D220" s="13"/>
      <c r="E220" s="13"/>
      <c r="F220" s="40"/>
      <c r="G220" s="46"/>
      <c r="H220" s="11"/>
      <c r="I220" s="16"/>
      <c r="J220" s="16"/>
      <c r="K220" s="15"/>
      <c r="L220" s="46"/>
      <c r="M220" s="18" t="str">
        <f>IFERROR(__xludf.DUMMYFUNCTION("IF(J220="""","""",IF(A220=""SELL"",(I220-J220-K220/100)*H220*100, IF(A220=""BUY"",(J220-I220-K220/100)*H220*100, IF(regexmatch(A220,""Ass""),(J220-I220-K220/100)*H220*100, IF(A220=""SDI"",((J220-I220)*H220)-(K220), IF(A220="""",""""))))))"),"")</f>
        <v/>
      </c>
      <c r="N220" s="19" t="str">
        <f t="shared" si="1"/>
        <v/>
      </c>
      <c r="O220" s="20" t="str">
        <f t="shared" si="2"/>
        <v/>
      </c>
      <c r="P220" s="21" t="str">
        <f t="shared" si="3"/>
        <v/>
      </c>
      <c r="Q220" s="22" t="str">
        <f t="shared" si="4"/>
        <v/>
      </c>
      <c r="R220" s="23"/>
    </row>
    <row r="221">
      <c r="A221" s="44"/>
      <c r="B221" s="43"/>
      <c r="C221" s="43"/>
      <c r="D221" s="43"/>
      <c r="E221" s="43"/>
      <c r="F221" s="44"/>
      <c r="G221" s="47"/>
      <c r="H221" s="24"/>
      <c r="I221" s="28"/>
      <c r="J221" s="28"/>
      <c r="K221" s="27"/>
      <c r="L221" s="47"/>
      <c r="M221" s="30" t="str">
        <f>IFERROR(__xludf.DUMMYFUNCTION("IF(J221="""","""",IF(A221=""SELL"",(I221-J221-K221/100)*H221*100, IF(A221=""BUY"",(J221-I221-K221/100)*H221*100, IF(regexmatch(A221,""Ass""),(J221-I221-K221/100)*H221*100, IF(A221=""SDI"",((J221-I221)*H221)-(K221), IF(A221="""",""""))))))"),"")</f>
        <v/>
      </c>
      <c r="N221" s="31" t="str">
        <f t="shared" si="1"/>
        <v/>
      </c>
      <c r="O221" s="32" t="str">
        <f t="shared" si="2"/>
        <v/>
      </c>
      <c r="P221" s="33" t="str">
        <f t="shared" si="3"/>
        <v/>
      </c>
      <c r="Q221" s="34" t="str">
        <f t="shared" si="4"/>
        <v/>
      </c>
      <c r="R221" s="39"/>
    </row>
    <row r="222">
      <c r="A222" s="40"/>
      <c r="B222" s="13"/>
      <c r="C222" s="13"/>
      <c r="D222" s="13"/>
      <c r="E222" s="13"/>
      <c r="F222" s="40"/>
      <c r="G222" s="46"/>
      <c r="H222" s="11"/>
      <c r="I222" s="16"/>
      <c r="J222" s="16"/>
      <c r="K222" s="15"/>
      <c r="L222" s="46"/>
      <c r="M222" s="18" t="str">
        <f>IFERROR(__xludf.DUMMYFUNCTION("IF(J222="""","""",IF(A222=""SELL"",(I222-J222-K222/100)*H222*100, IF(A222=""BUY"",(J222-I222-K222/100)*H222*100, IF(regexmatch(A222,""Ass""),(J222-I222-K222/100)*H222*100, IF(A222=""SDI"",((J222-I222)*H222)-(K222), IF(A222="""",""""))))))"),"")</f>
        <v/>
      </c>
      <c r="N222" s="19" t="str">
        <f t="shared" si="1"/>
        <v/>
      </c>
      <c r="O222" s="20" t="str">
        <f t="shared" si="2"/>
        <v/>
      </c>
      <c r="P222" s="21" t="str">
        <f t="shared" si="3"/>
        <v/>
      </c>
      <c r="Q222" s="22" t="str">
        <f t="shared" si="4"/>
        <v/>
      </c>
      <c r="R222" s="23"/>
    </row>
    <row r="223">
      <c r="A223" s="44"/>
      <c r="B223" s="43"/>
      <c r="C223" s="43"/>
      <c r="D223" s="43"/>
      <c r="E223" s="43"/>
      <c r="F223" s="44"/>
      <c r="G223" s="47"/>
      <c r="H223" s="24"/>
      <c r="I223" s="28"/>
      <c r="J223" s="28"/>
      <c r="K223" s="27"/>
      <c r="L223" s="47"/>
      <c r="M223" s="30" t="str">
        <f>IFERROR(__xludf.DUMMYFUNCTION("IF(J223="""","""",IF(A223=""SELL"",(I223-J223-K223/100)*H223*100, IF(A223=""BUY"",(J223-I223-K223/100)*H223*100, IF(regexmatch(A223,""Ass""),(J223-I223-K223/100)*H223*100, IF(A223=""SDI"",((J223-I223)*H223)-(K223), IF(A223="""",""""))))))"),"")</f>
        <v/>
      </c>
      <c r="N223" s="31" t="str">
        <f t="shared" si="1"/>
        <v/>
      </c>
      <c r="O223" s="32" t="str">
        <f t="shared" si="2"/>
        <v/>
      </c>
      <c r="P223" s="33" t="str">
        <f t="shared" si="3"/>
        <v/>
      </c>
      <c r="Q223" s="34" t="str">
        <f t="shared" si="4"/>
        <v/>
      </c>
      <c r="R223" s="39"/>
    </row>
    <row r="224">
      <c r="A224" s="40"/>
      <c r="B224" s="13"/>
      <c r="C224" s="13"/>
      <c r="D224" s="13"/>
      <c r="E224" s="13"/>
      <c r="F224" s="40"/>
      <c r="G224" s="46"/>
      <c r="H224" s="11"/>
      <c r="I224" s="16"/>
      <c r="J224" s="16"/>
      <c r="K224" s="15"/>
      <c r="L224" s="46"/>
      <c r="M224" s="18" t="str">
        <f>IFERROR(__xludf.DUMMYFUNCTION("IF(J224="""","""",IF(A224=""SELL"",(I224-J224-K224/100)*H224*100, IF(A224=""BUY"",(J224-I224-K224/100)*H224*100, IF(regexmatch(A224,""Ass""),(J224-I224-K224/100)*H224*100, IF(A224=""SDI"",((J224-I224)*H224)-(K224), IF(A224="""",""""))))))"),"")</f>
        <v/>
      </c>
      <c r="N224" s="19" t="str">
        <f t="shared" si="1"/>
        <v/>
      </c>
      <c r="O224" s="20" t="str">
        <f t="shared" si="2"/>
        <v/>
      </c>
      <c r="P224" s="21" t="str">
        <f t="shared" si="3"/>
        <v/>
      </c>
      <c r="Q224" s="22" t="str">
        <f t="shared" si="4"/>
        <v/>
      </c>
      <c r="R224" s="23"/>
    </row>
    <row r="225">
      <c r="A225" s="44"/>
      <c r="B225" s="43"/>
      <c r="C225" s="43"/>
      <c r="D225" s="43"/>
      <c r="E225" s="43"/>
      <c r="F225" s="44"/>
      <c r="G225" s="47"/>
      <c r="H225" s="24"/>
      <c r="I225" s="28"/>
      <c r="J225" s="28"/>
      <c r="K225" s="27"/>
      <c r="L225" s="47"/>
      <c r="M225" s="30" t="str">
        <f>IFERROR(__xludf.DUMMYFUNCTION("IF(J225="""","""",IF(A225=""SELL"",(I225-J225-K225/100)*H225*100, IF(A225=""BUY"",(J225-I225-K225/100)*H225*100, IF(regexmatch(A225,""Ass""),(J225-I225-K225/100)*H225*100, IF(A225=""SDI"",((J225-I225)*H225)-(K225), IF(A225="""",""""))))))"),"")</f>
        <v/>
      </c>
      <c r="N225" s="31" t="str">
        <f t="shared" si="1"/>
        <v/>
      </c>
      <c r="O225" s="32" t="str">
        <f t="shared" si="2"/>
        <v/>
      </c>
      <c r="P225" s="33" t="str">
        <f t="shared" si="3"/>
        <v/>
      </c>
      <c r="Q225" s="34" t="str">
        <f t="shared" si="4"/>
        <v/>
      </c>
      <c r="R225" s="39"/>
    </row>
    <row r="226">
      <c r="A226" s="40"/>
      <c r="B226" s="13"/>
      <c r="C226" s="13"/>
      <c r="D226" s="13"/>
      <c r="E226" s="13"/>
      <c r="F226" s="40"/>
      <c r="G226" s="46"/>
      <c r="H226" s="11"/>
      <c r="I226" s="16"/>
      <c r="J226" s="16"/>
      <c r="K226" s="15"/>
      <c r="L226" s="46"/>
      <c r="M226" s="18" t="str">
        <f>IFERROR(__xludf.DUMMYFUNCTION("IF(J226="""","""",IF(A226=""SELL"",(I226-J226-K226/100)*H226*100, IF(A226=""BUY"",(J226-I226-K226/100)*H226*100, IF(regexmatch(A226,""Ass""),(J226-I226-K226/100)*H226*100, IF(A226=""SDI"",((J226-I226)*H226)-(K226), IF(A226="""",""""))))))"),"")</f>
        <v/>
      </c>
      <c r="N226" s="19" t="str">
        <f t="shared" si="1"/>
        <v/>
      </c>
      <c r="O226" s="20" t="str">
        <f t="shared" si="2"/>
        <v/>
      </c>
      <c r="P226" s="21" t="str">
        <f t="shared" si="3"/>
        <v/>
      </c>
      <c r="Q226" s="22" t="str">
        <f t="shared" si="4"/>
        <v/>
      </c>
      <c r="R226" s="23"/>
    </row>
    <row r="227">
      <c r="A227" s="44"/>
      <c r="B227" s="43"/>
      <c r="C227" s="43"/>
      <c r="D227" s="43"/>
      <c r="E227" s="43"/>
      <c r="F227" s="44"/>
      <c r="G227" s="47"/>
      <c r="H227" s="24"/>
      <c r="I227" s="28"/>
      <c r="J227" s="28"/>
      <c r="K227" s="27"/>
      <c r="L227" s="47"/>
      <c r="M227" s="30" t="str">
        <f>IFERROR(__xludf.DUMMYFUNCTION("IF(J227="""","""",IF(A227=""SELL"",(I227-J227-K227/100)*H227*100, IF(A227=""BUY"",(J227-I227-K227/100)*H227*100, IF(regexmatch(A227,""Ass""),(J227-I227-K227/100)*H227*100, IF(A227=""SDI"",((J227-I227)*H227)-(K227), IF(A227="""",""""))))))"),"")</f>
        <v/>
      </c>
      <c r="N227" s="31" t="str">
        <f t="shared" si="1"/>
        <v/>
      </c>
      <c r="O227" s="32" t="str">
        <f t="shared" si="2"/>
        <v/>
      </c>
      <c r="P227" s="33" t="str">
        <f t="shared" si="3"/>
        <v/>
      </c>
      <c r="Q227" s="34" t="str">
        <f t="shared" si="4"/>
        <v/>
      </c>
      <c r="R227" s="39"/>
    </row>
    <row r="228">
      <c r="A228" s="40"/>
      <c r="B228" s="13"/>
      <c r="C228" s="13"/>
      <c r="D228" s="13"/>
      <c r="E228" s="13"/>
      <c r="F228" s="40"/>
      <c r="G228" s="46"/>
      <c r="H228" s="11"/>
      <c r="I228" s="16"/>
      <c r="J228" s="16"/>
      <c r="K228" s="15"/>
      <c r="L228" s="46"/>
      <c r="M228" s="18" t="str">
        <f>IFERROR(__xludf.DUMMYFUNCTION("IF(J228="""","""",IF(A228=""SELL"",(I228-J228-K228/100)*H228*100, IF(A228=""BUY"",(J228-I228-K228/100)*H228*100, IF(regexmatch(A228,""Ass""),(J228-I228-K228/100)*H228*100, IF(A228=""SDI"",((J228-I228)*H228)-(K228), IF(A228="""",""""))))))"),"")</f>
        <v/>
      </c>
      <c r="N228" s="19" t="str">
        <f t="shared" si="1"/>
        <v/>
      </c>
      <c r="O228" s="20" t="str">
        <f t="shared" si="2"/>
        <v/>
      </c>
      <c r="P228" s="21" t="str">
        <f t="shared" si="3"/>
        <v/>
      </c>
      <c r="Q228" s="22" t="str">
        <f t="shared" si="4"/>
        <v/>
      </c>
      <c r="R228" s="23"/>
    </row>
    <row r="229">
      <c r="A229" s="44"/>
      <c r="B229" s="43"/>
      <c r="C229" s="43"/>
      <c r="D229" s="43"/>
      <c r="E229" s="43"/>
      <c r="F229" s="44"/>
      <c r="G229" s="47"/>
      <c r="H229" s="24"/>
      <c r="I229" s="28"/>
      <c r="J229" s="28"/>
      <c r="K229" s="27"/>
      <c r="L229" s="47"/>
      <c r="M229" s="30" t="str">
        <f>IFERROR(__xludf.DUMMYFUNCTION("IF(J229="""","""",IF(A229=""SELL"",(I229-J229-K229/100)*H229*100, IF(A229=""BUY"",(J229-I229-K229/100)*H229*100, IF(regexmatch(A229,""Ass""),(J229-I229-K229/100)*H229*100, IF(A229=""SDI"",((J229-I229)*H229)-(K229), IF(A229="""",""""))))))"),"")</f>
        <v/>
      </c>
      <c r="N229" s="31" t="str">
        <f t="shared" si="1"/>
        <v/>
      </c>
      <c r="O229" s="32" t="str">
        <f t="shared" si="2"/>
        <v/>
      </c>
      <c r="P229" s="33" t="str">
        <f t="shared" si="3"/>
        <v/>
      </c>
      <c r="Q229" s="34" t="str">
        <f t="shared" si="4"/>
        <v/>
      </c>
      <c r="R229" s="39"/>
    </row>
    <row r="230">
      <c r="A230" s="40"/>
      <c r="B230" s="13"/>
      <c r="C230" s="13"/>
      <c r="D230" s="13"/>
      <c r="E230" s="13"/>
      <c r="F230" s="40"/>
      <c r="G230" s="46"/>
      <c r="H230" s="11"/>
      <c r="I230" s="16"/>
      <c r="J230" s="16"/>
      <c r="K230" s="15"/>
      <c r="L230" s="46"/>
      <c r="M230" s="18" t="str">
        <f>IFERROR(__xludf.DUMMYFUNCTION("IF(J230="""","""",IF(A230=""SELL"",(I230-J230-K230/100)*H230*100, IF(A230=""BUY"",(J230-I230-K230/100)*H230*100, IF(regexmatch(A230,""Ass""),(J230-I230-K230/100)*H230*100, IF(A230=""SDI"",((J230-I230)*H230)-(K230), IF(A230="""",""""))))))"),"")</f>
        <v/>
      </c>
      <c r="N230" s="19" t="str">
        <f t="shared" si="1"/>
        <v/>
      </c>
      <c r="O230" s="20" t="str">
        <f t="shared" si="2"/>
        <v/>
      </c>
      <c r="P230" s="21" t="str">
        <f t="shared" si="3"/>
        <v/>
      </c>
      <c r="Q230" s="22" t="str">
        <f t="shared" si="4"/>
        <v/>
      </c>
      <c r="R230" s="23"/>
    </row>
    <row r="231">
      <c r="A231" s="44"/>
      <c r="B231" s="43"/>
      <c r="C231" s="43"/>
      <c r="D231" s="43"/>
      <c r="E231" s="43"/>
      <c r="F231" s="44"/>
      <c r="G231" s="47"/>
      <c r="H231" s="24"/>
      <c r="I231" s="28"/>
      <c r="J231" s="28"/>
      <c r="K231" s="27"/>
      <c r="L231" s="47"/>
      <c r="M231" s="30" t="str">
        <f>IFERROR(__xludf.DUMMYFUNCTION("IF(J231="""","""",IF(A231=""SELL"",(I231-J231-K231/100)*H231*100, IF(A231=""BUY"",(J231-I231-K231/100)*H231*100, IF(regexmatch(A231,""Ass""),(J231-I231-K231/100)*H231*100, IF(A231=""SDI"",((J231-I231)*H231)-(K231), IF(A231="""",""""))))))"),"")</f>
        <v/>
      </c>
      <c r="N231" s="31" t="str">
        <f t="shared" si="1"/>
        <v/>
      </c>
      <c r="O231" s="32" t="str">
        <f t="shared" si="2"/>
        <v/>
      </c>
      <c r="P231" s="33" t="str">
        <f t="shared" si="3"/>
        <v/>
      </c>
      <c r="Q231" s="34" t="str">
        <f t="shared" si="4"/>
        <v/>
      </c>
      <c r="R231" s="39"/>
    </row>
    <row r="232">
      <c r="A232" s="40"/>
      <c r="B232" s="13"/>
      <c r="C232" s="13"/>
      <c r="D232" s="13"/>
      <c r="E232" s="13"/>
      <c r="F232" s="40"/>
      <c r="G232" s="46"/>
      <c r="H232" s="11"/>
      <c r="I232" s="16"/>
      <c r="J232" s="16"/>
      <c r="K232" s="15"/>
      <c r="L232" s="46"/>
      <c r="M232" s="18" t="str">
        <f>IFERROR(__xludf.DUMMYFUNCTION("IF(J232="""","""",IF(A232=""SELL"",(I232-J232-K232/100)*H232*100, IF(A232=""BUY"",(J232-I232-K232/100)*H232*100, IF(regexmatch(A232,""Ass""),(J232-I232-K232/100)*H232*100, IF(A232=""SDI"",((J232-I232)*H232)-(K232), IF(A232="""",""""))))))"),"")</f>
        <v/>
      </c>
      <c r="N232" s="19" t="str">
        <f t="shared" si="1"/>
        <v/>
      </c>
      <c r="O232" s="20" t="str">
        <f t="shared" si="2"/>
        <v/>
      </c>
      <c r="P232" s="21" t="str">
        <f t="shared" si="3"/>
        <v/>
      </c>
      <c r="Q232" s="22" t="str">
        <f t="shared" si="4"/>
        <v/>
      </c>
      <c r="R232" s="23"/>
    </row>
    <row r="233">
      <c r="A233" s="44"/>
      <c r="B233" s="43"/>
      <c r="C233" s="43"/>
      <c r="D233" s="43"/>
      <c r="E233" s="43"/>
      <c r="F233" s="44"/>
      <c r="G233" s="47"/>
      <c r="H233" s="24"/>
      <c r="I233" s="28"/>
      <c r="J233" s="28"/>
      <c r="K233" s="27"/>
      <c r="L233" s="47"/>
      <c r="M233" s="30" t="str">
        <f>IFERROR(__xludf.DUMMYFUNCTION("IF(J233="""","""",IF(A233=""SELL"",(I233-J233-K233/100)*H233*100, IF(A233=""BUY"",(J233-I233-K233/100)*H233*100, IF(regexmatch(A233,""Ass""),(J233-I233-K233/100)*H233*100, IF(A233=""SDI"",((J233-I233)*H233)-(K233), IF(A233="""",""""))))))"),"")</f>
        <v/>
      </c>
      <c r="N233" s="31" t="str">
        <f t="shared" si="1"/>
        <v/>
      </c>
      <c r="O233" s="32" t="str">
        <f t="shared" si="2"/>
        <v/>
      </c>
      <c r="P233" s="33" t="str">
        <f t="shared" si="3"/>
        <v/>
      </c>
      <c r="Q233" s="34" t="str">
        <f t="shared" si="4"/>
        <v/>
      </c>
      <c r="R233" s="39"/>
    </row>
    <row r="234">
      <c r="A234" s="40"/>
      <c r="B234" s="13"/>
      <c r="C234" s="13"/>
      <c r="D234" s="13"/>
      <c r="E234" s="13"/>
      <c r="F234" s="40"/>
      <c r="G234" s="46"/>
      <c r="H234" s="11"/>
      <c r="I234" s="16"/>
      <c r="J234" s="16"/>
      <c r="K234" s="15"/>
      <c r="L234" s="46"/>
      <c r="M234" s="18" t="str">
        <f>IFERROR(__xludf.DUMMYFUNCTION("IF(J234="""","""",IF(A234=""SELL"",(I234-J234-K234/100)*H234*100, IF(A234=""BUY"",(J234-I234-K234/100)*H234*100, IF(regexmatch(A234,""Ass""),(J234-I234-K234/100)*H234*100, IF(A234=""SDI"",((J234-I234)*H234)-(K234), IF(A234="""",""""))))))"),"")</f>
        <v/>
      </c>
      <c r="N234" s="19" t="str">
        <f t="shared" si="1"/>
        <v/>
      </c>
      <c r="O234" s="20" t="str">
        <f t="shared" si="2"/>
        <v/>
      </c>
      <c r="P234" s="21" t="str">
        <f t="shared" si="3"/>
        <v/>
      </c>
      <c r="Q234" s="22" t="str">
        <f t="shared" si="4"/>
        <v/>
      </c>
      <c r="R234" s="23"/>
    </row>
    <row r="235">
      <c r="A235" s="44"/>
      <c r="B235" s="43"/>
      <c r="C235" s="43"/>
      <c r="D235" s="43"/>
      <c r="E235" s="43"/>
      <c r="F235" s="44"/>
      <c r="G235" s="47"/>
      <c r="H235" s="24"/>
      <c r="I235" s="28"/>
      <c r="J235" s="28"/>
      <c r="K235" s="27"/>
      <c r="L235" s="47"/>
      <c r="M235" s="30" t="str">
        <f>IFERROR(__xludf.DUMMYFUNCTION("IF(J235="""","""",IF(A235=""SELL"",(I235-J235-K235/100)*H235*100, IF(A235=""BUY"",(J235-I235-K235/100)*H235*100, IF(regexmatch(A235,""Ass""),(J235-I235-K235/100)*H235*100, IF(A235=""SDI"",((J235-I235)*H235)-(K235), IF(A235="""",""""))))))"),"")</f>
        <v/>
      </c>
      <c r="N235" s="31" t="str">
        <f t="shared" si="1"/>
        <v/>
      </c>
      <c r="O235" s="32" t="str">
        <f t="shared" si="2"/>
        <v/>
      </c>
      <c r="P235" s="33" t="str">
        <f t="shared" si="3"/>
        <v/>
      </c>
      <c r="Q235" s="34" t="str">
        <f t="shared" si="4"/>
        <v/>
      </c>
      <c r="R235" s="39"/>
    </row>
    <row r="236">
      <c r="A236" s="40"/>
      <c r="B236" s="13"/>
      <c r="C236" s="13"/>
      <c r="D236" s="13"/>
      <c r="E236" s="13"/>
      <c r="F236" s="40"/>
      <c r="G236" s="46"/>
      <c r="H236" s="11"/>
      <c r="I236" s="16"/>
      <c r="J236" s="16"/>
      <c r="K236" s="15"/>
      <c r="L236" s="46"/>
      <c r="M236" s="18" t="str">
        <f>IFERROR(__xludf.DUMMYFUNCTION("IF(J236="""","""",IF(A236=""SELL"",(I236-J236-K236/100)*H236*100, IF(A236=""BUY"",(J236-I236-K236/100)*H236*100, IF(regexmatch(A236,""Ass""),(J236-I236-K236/100)*H236*100, IF(A236=""SDI"",((J236-I236)*H236)-(K236), IF(A236="""",""""))))))"),"")</f>
        <v/>
      </c>
      <c r="N236" s="19" t="str">
        <f t="shared" si="1"/>
        <v/>
      </c>
      <c r="O236" s="20" t="str">
        <f t="shared" si="2"/>
        <v/>
      </c>
      <c r="P236" s="21" t="str">
        <f t="shared" si="3"/>
        <v/>
      </c>
      <c r="Q236" s="22" t="str">
        <f t="shared" si="4"/>
        <v/>
      </c>
      <c r="R236" s="23"/>
    </row>
    <row r="237">
      <c r="A237" s="44"/>
      <c r="B237" s="43"/>
      <c r="C237" s="43"/>
      <c r="D237" s="43"/>
      <c r="E237" s="43"/>
      <c r="F237" s="44"/>
      <c r="G237" s="47"/>
      <c r="H237" s="24"/>
      <c r="I237" s="28"/>
      <c r="J237" s="28"/>
      <c r="K237" s="27"/>
      <c r="L237" s="47"/>
      <c r="M237" s="30" t="str">
        <f>IFERROR(__xludf.DUMMYFUNCTION("IF(J237="""","""",IF(A237=""SELL"",(I237-J237-K237/100)*H237*100, IF(A237=""BUY"",(J237-I237-K237/100)*H237*100, IF(regexmatch(A237,""Ass""),(J237-I237-K237/100)*H237*100, IF(A237=""SDI"",((J237-I237)*H237)-(K237), IF(A237="""",""""))))))"),"")</f>
        <v/>
      </c>
      <c r="N237" s="31" t="str">
        <f t="shared" si="1"/>
        <v/>
      </c>
      <c r="O237" s="32" t="str">
        <f t="shared" si="2"/>
        <v/>
      </c>
      <c r="P237" s="33" t="str">
        <f t="shared" si="3"/>
        <v/>
      </c>
      <c r="Q237" s="34" t="str">
        <f t="shared" si="4"/>
        <v/>
      </c>
      <c r="R237" s="39"/>
    </row>
    <row r="238">
      <c r="A238" s="40"/>
      <c r="B238" s="13"/>
      <c r="C238" s="13"/>
      <c r="D238" s="13"/>
      <c r="E238" s="13"/>
      <c r="F238" s="40"/>
      <c r="G238" s="46"/>
      <c r="H238" s="11"/>
      <c r="I238" s="16"/>
      <c r="J238" s="16"/>
      <c r="K238" s="15"/>
      <c r="L238" s="46"/>
      <c r="M238" s="18" t="str">
        <f>IFERROR(__xludf.DUMMYFUNCTION("IF(J238="""","""",IF(A238=""SELL"",(I238-J238-K238/100)*H238*100, IF(A238=""BUY"",(J238-I238-K238/100)*H238*100, IF(regexmatch(A238,""Ass""),(J238-I238-K238/100)*H238*100, IF(A238=""SDI"",((J238-I238)*H238)-(K238), IF(A238="""",""""))))))"),"")</f>
        <v/>
      </c>
      <c r="N238" s="19" t="str">
        <f t="shared" si="1"/>
        <v/>
      </c>
      <c r="O238" s="20" t="str">
        <f t="shared" si="2"/>
        <v/>
      </c>
      <c r="P238" s="21" t="str">
        <f t="shared" si="3"/>
        <v/>
      </c>
      <c r="Q238" s="22" t="str">
        <f t="shared" si="4"/>
        <v/>
      </c>
      <c r="R238" s="23"/>
    </row>
    <row r="239">
      <c r="A239" s="44"/>
      <c r="B239" s="43"/>
      <c r="C239" s="43"/>
      <c r="D239" s="43"/>
      <c r="E239" s="43"/>
      <c r="F239" s="44"/>
      <c r="G239" s="47"/>
      <c r="H239" s="24"/>
      <c r="I239" s="28"/>
      <c r="J239" s="28"/>
      <c r="K239" s="27"/>
      <c r="L239" s="47"/>
      <c r="M239" s="30" t="str">
        <f>IFERROR(__xludf.DUMMYFUNCTION("IF(J239="""","""",IF(A239=""SELL"",(I239-J239-K239/100)*H239*100, IF(A239=""BUY"",(J239-I239-K239/100)*H239*100, IF(regexmatch(A239,""Ass""),(J239-I239-K239/100)*H239*100, IF(A239=""SDI"",((J239-I239)*H239)-(K239), IF(A239="""",""""))))))"),"")</f>
        <v/>
      </c>
      <c r="N239" s="31" t="str">
        <f t="shared" si="1"/>
        <v/>
      </c>
      <c r="O239" s="32" t="str">
        <f t="shared" si="2"/>
        <v/>
      </c>
      <c r="P239" s="33" t="str">
        <f t="shared" si="3"/>
        <v/>
      </c>
      <c r="Q239" s="34" t="str">
        <f t="shared" si="4"/>
        <v/>
      </c>
      <c r="R239" s="39"/>
    </row>
    <row r="240">
      <c r="A240" s="40"/>
      <c r="B240" s="13"/>
      <c r="C240" s="13"/>
      <c r="D240" s="13"/>
      <c r="E240" s="13"/>
      <c r="F240" s="40"/>
      <c r="G240" s="46"/>
      <c r="H240" s="11"/>
      <c r="I240" s="16"/>
      <c r="J240" s="16"/>
      <c r="K240" s="15"/>
      <c r="L240" s="46"/>
      <c r="M240" s="18" t="str">
        <f>IFERROR(__xludf.DUMMYFUNCTION("IF(J240="""","""",IF(A240=""SELL"",(I240-J240-K240/100)*H240*100, IF(A240=""BUY"",(J240-I240-K240/100)*H240*100, IF(regexmatch(A240,""Ass""),(J240-I240-K240/100)*H240*100, IF(A240=""SDI"",((J240-I240)*H240)-(K240), IF(A240="""",""""))))))"),"")</f>
        <v/>
      </c>
      <c r="N240" s="19" t="str">
        <f t="shared" si="1"/>
        <v/>
      </c>
      <c r="O240" s="20" t="str">
        <f t="shared" si="2"/>
        <v/>
      </c>
      <c r="P240" s="21" t="str">
        <f t="shared" si="3"/>
        <v/>
      </c>
      <c r="Q240" s="22" t="str">
        <f t="shared" si="4"/>
        <v/>
      </c>
      <c r="R240" s="23"/>
    </row>
    <row r="241">
      <c r="A241" s="44"/>
      <c r="B241" s="43"/>
      <c r="C241" s="43"/>
      <c r="D241" s="43"/>
      <c r="E241" s="43"/>
      <c r="F241" s="44"/>
      <c r="G241" s="47"/>
      <c r="H241" s="24"/>
      <c r="I241" s="28"/>
      <c r="J241" s="28"/>
      <c r="K241" s="27"/>
      <c r="L241" s="47"/>
      <c r="M241" s="30" t="str">
        <f>IFERROR(__xludf.DUMMYFUNCTION("IF(J241="""","""",IF(A241=""SELL"",(I241-J241-K241/100)*H241*100, IF(A241=""BUY"",(J241-I241-K241/100)*H241*100, IF(regexmatch(A241,""Ass""),(J241-I241-K241/100)*H241*100, IF(A241=""SDI"",((J241-I241)*H241)-(K241), IF(A241="""",""""))))))"),"")</f>
        <v/>
      </c>
      <c r="N241" s="31" t="str">
        <f t="shared" si="1"/>
        <v/>
      </c>
      <c r="O241" s="32" t="str">
        <f t="shared" si="2"/>
        <v/>
      </c>
      <c r="P241" s="33" t="str">
        <f t="shared" si="3"/>
        <v/>
      </c>
      <c r="Q241" s="34" t="str">
        <f t="shared" si="4"/>
        <v/>
      </c>
      <c r="R241" s="39"/>
    </row>
    <row r="242">
      <c r="A242" s="40"/>
      <c r="B242" s="13"/>
      <c r="C242" s="13"/>
      <c r="D242" s="13"/>
      <c r="E242" s="13"/>
      <c r="F242" s="40"/>
      <c r="G242" s="46"/>
      <c r="H242" s="11"/>
      <c r="I242" s="16"/>
      <c r="J242" s="16"/>
      <c r="K242" s="15"/>
      <c r="L242" s="46"/>
      <c r="M242" s="18" t="str">
        <f>IFERROR(__xludf.DUMMYFUNCTION("IF(J242="""","""",IF(A242=""SELL"",(I242-J242-K242/100)*H242*100, IF(A242=""BUY"",(J242-I242-K242/100)*H242*100, IF(regexmatch(A242,""Ass""),(J242-I242-K242/100)*H242*100, IF(A242=""SDI"",((J242-I242)*H242)-(K242), IF(A242="""",""""))))))"),"")</f>
        <v/>
      </c>
      <c r="N242" s="19" t="str">
        <f t="shared" si="1"/>
        <v/>
      </c>
      <c r="O242" s="20" t="str">
        <f t="shared" si="2"/>
        <v/>
      </c>
      <c r="P242" s="21" t="str">
        <f t="shared" si="3"/>
        <v/>
      </c>
      <c r="Q242" s="22" t="str">
        <f t="shared" si="4"/>
        <v/>
      </c>
      <c r="R242" s="23"/>
    </row>
    <row r="243">
      <c r="A243" s="44"/>
      <c r="B243" s="43"/>
      <c r="C243" s="43"/>
      <c r="D243" s="43"/>
      <c r="E243" s="43"/>
      <c r="F243" s="44"/>
      <c r="G243" s="47"/>
      <c r="H243" s="24"/>
      <c r="I243" s="28"/>
      <c r="J243" s="28"/>
      <c r="K243" s="27"/>
      <c r="L243" s="47"/>
      <c r="M243" s="30" t="str">
        <f>IFERROR(__xludf.DUMMYFUNCTION("IF(J243="""","""",IF(A243=""SELL"",(I243-J243-K243/100)*H243*100, IF(A243=""BUY"",(J243-I243-K243/100)*H243*100, IF(regexmatch(A243,""Ass""),(J243-I243-K243/100)*H243*100, IF(A243=""SDI"",((J243-I243)*H243)-(K243), IF(A243="""",""""))))))"),"")</f>
        <v/>
      </c>
      <c r="N243" s="31" t="str">
        <f t="shared" si="1"/>
        <v/>
      </c>
      <c r="O243" s="32" t="str">
        <f t="shared" si="2"/>
        <v/>
      </c>
      <c r="P243" s="33" t="str">
        <f t="shared" si="3"/>
        <v/>
      </c>
      <c r="Q243" s="34" t="str">
        <f t="shared" si="4"/>
        <v/>
      </c>
      <c r="R243" s="39"/>
    </row>
    <row r="244">
      <c r="A244" s="40"/>
      <c r="B244" s="13"/>
      <c r="C244" s="13"/>
      <c r="D244" s="13"/>
      <c r="E244" s="13"/>
      <c r="F244" s="40"/>
      <c r="G244" s="46"/>
      <c r="H244" s="11"/>
      <c r="I244" s="16"/>
      <c r="J244" s="16"/>
      <c r="K244" s="15"/>
      <c r="L244" s="46"/>
      <c r="M244" s="18" t="str">
        <f>IFERROR(__xludf.DUMMYFUNCTION("IF(J244="""","""",IF(A244=""SELL"",(I244-J244-K244/100)*H244*100, IF(A244=""BUY"",(J244-I244-K244/100)*H244*100, IF(regexmatch(A244,""Ass""),(J244-I244-K244/100)*H244*100, IF(A244=""SDI"",((J244-I244)*H244)-(K244), IF(A244="""",""""))))))"),"")</f>
        <v/>
      </c>
      <c r="N244" s="19" t="str">
        <f t="shared" si="1"/>
        <v/>
      </c>
      <c r="O244" s="20" t="str">
        <f t="shared" si="2"/>
        <v/>
      </c>
      <c r="P244" s="21" t="str">
        <f t="shared" si="3"/>
        <v/>
      </c>
      <c r="Q244" s="22" t="str">
        <f t="shared" si="4"/>
        <v/>
      </c>
      <c r="R244" s="23"/>
    </row>
    <row r="245">
      <c r="A245" s="44"/>
      <c r="B245" s="43"/>
      <c r="C245" s="43"/>
      <c r="D245" s="43"/>
      <c r="E245" s="43"/>
      <c r="F245" s="44"/>
      <c r="G245" s="47"/>
      <c r="H245" s="24"/>
      <c r="I245" s="28"/>
      <c r="J245" s="28"/>
      <c r="K245" s="27"/>
      <c r="L245" s="47"/>
      <c r="M245" s="30" t="str">
        <f>IFERROR(__xludf.DUMMYFUNCTION("IF(J245="""","""",IF(A245=""SELL"",(I245-J245-K245/100)*H245*100, IF(A245=""BUY"",(J245-I245-K245/100)*H245*100, IF(regexmatch(A245,""Ass""),(J245-I245-K245/100)*H245*100, IF(A245=""SDI"",((J245-I245)*H245)-(K245), IF(A245="""",""""))))))"),"")</f>
        <v/>
      </c>
      <c r="N245" s="31" t="str">
        <f t="shared" si="1"/>
        <v/>
      </c>
      <c r="O245" s="32" t="str">
        <f t="shared" si="2"/>
        <v/>
      </c>
      <c r="P245" s="33" t="str">
        <f t="shared" si="3"/>
        <v/>
      </c>
      <c r="Q245" s="34" t="str">
        <f t="shared" si="4"/>
        <v/>
      </c>
      <c r="R245" s="39"/>
    </row>
    <row r="246">
      <c r="A246" s="40"/>
      <c r="B246" s="13"/>
      <c r="C246" s="13"/>
      <c r="D246" s="13"/>
      <c r="E246" s="13"/>
      <c r="F246" s="40"/>
      <c r="G246" s="46"/>
      <c r="H246" s="11"/>
      <c r="I246" s="16"/>
      <c r="J246" s="16"/>
      <c r="K246" s="15"/>
      <c r="L246" s="46"/>
      <c r="M246" s="18" t="str">
        <f>IFERROR(__xludf.DUMMYFUNCTION("IF(J246="""","""",IF(A246=""SELL"",(I246-J246-K246/100)*H246*100, IF(A246=""BUY"",(J246-I246-K246/100)*H246*100, IF(regexmatch(A246,""Ass""),(J246-I246-K246/100)*H246*100, IF(A246=""SDI"",((J246-I246)*H246)-(K246), IF(A246="""",""""))))))"),"")</f>
        <v/>
      </c>
      <c r="N246" s="19" t="str">
        <f t="shared" si="1"/>
        <v/>
      </c>
      <c r="O246" s="20" t="str">
        <f t="shared" si="2"/>
        <v/>
      </c>
      <c r="P246" s="21" t="str">
        <f t="shared" si="3"/>
        <v/>
      </c>
      <c r="Q246" s="22" t="str">
        <f t="shared" si="4"/>
        <v/>
      </c>
      <c r="R246" s="23"/>
    </row>
    <row r="247">
      <c r="A247" s="44"/>
      <c r="B247" s="43"/>
      <c r="C247" s="43"/>
      <c r="D247" s="43"/>
      <c r="E247" s="43"/>
      <c r="F247" s="44"/>
      <c r="G247" s="47"/>
      <c r="H247" s="24"/>
      <c r="I247" s="28"/>
      <c r="J247" s="28"/>
      <c r="K247" s="27"/>
      <c r="L247" s="47"/>
      <c r="M247" s="30" t="str">
        <f>IFERROR(__xludf.DUMMYFUNCTION("IF(J247="""","""",IF(A247=""SELL"",(I247-J247-K247/100)*H247*100, IF(A247=""BUY"",(J247-I247-K247/100)*H247*100, IF(regexmatch(A247,""Ass""),(J247-I247-K247/100)*H247*100, IF(A247=""SDI"",((J247-I247)*H247)-(K247), IF(A247="""",""""))))))"),"")</f>
        <v/>
      </c>
      <c r="N247" s="31" t="str">
        <f t="shared" si="1"/>
        <v/>
      </c>
      <c r="O247" s="32" t="str">
        <f t="shared" si="2"/>
        <v/>
      </c>
      <c r="P247" s="33" t="str">
        <f t="shared" si="3"/>
        <v/>
      </c>
      <c r="Q247" s="34" t="str">
        <f t="shared" si="4"/>
        <v/>
      </c>
      <c r="R247" s="39"/>
    </row>
    <row r="248">
      <c r="A248" s="40"/>
      <c r="B248" s="13"/>
      <c r="C248" s="13"/>
      <c r="D248" s="13"/>
      <c r="E248" s="13"/>
      <c r="F248" s="40"/>
      <c r="G248" s="46"/>
      <c r="H248" s="11"/>
      <c r="I248" s="16"/>
      <c r="J248" s="16"/>
      <c r="K248" s="15"/>
      <c r="L248" s="46"/>
      <c r="M248" s="18" t="str">
        <f>IFERROR(__xludf.DUMMYFUNCTION("IF(J248="""","""",IF(A248=""SELL"",(I248-J248-K248/100)*H248*100, IF(A248=""BUY"",(J248-I248-K248/100)*H248*100, IF(regexmatch(A248,""Ass""),(J248-I248-K248/100)*H248*100, IF(A248=""SDI"",((J248-I248)*H248)-(K248), IF(A248="""",""""))))))"),"")</f>
        <v/>
      </c>
      <c r="N248" s="19" t="str">
        <f t="shared" si="1"/>
        <v/>
      </c>
      <c r="O248" s="20" t="str">
        <f t="shared" si="2"/>
        <v/>
      </c>
      <c r="P248" s="21" t="str">
        <f t="shared" si="3"/>
        <v/>
      </c>
      <c r="Q248" s="22" t="str">
        <f t="shared" si="4"/>
        <v/>
      </c>
      <c r="R248" s="23"/>
    </row>
    <row r="249">
      <c r="A249" s="44"/>
      <c r="B249" s="43"/>
      <c r="C249" s="43"/>
      <c r="D249" s="43"/>
      <c r="E249" s="43"/>
      <c r="F249" s="44"/>
      <c r="G249" s="47"/>
      <c r="H249" s="24"/>
      <c r="I249" s="28"/>
      <c r="J249" s="28"/>
      <c r="K249" s="27"/>
      <c r="L249" s="47"/>
      <c r="M249" s="30" t="str">
        <f>IFERROR(__xludf.DUMMYFUNCTION("IF(J249="""","""",IF(A249=""SELL"",(I249-J249-K249/100)*H249*100, IF(A249=""BUY"",(J249-I249-K249/100)*H249*100, IF(regexmatch(A249,""Ass""),(J249-I249-K249/100)*H249*100, IF(A249=""SDI"",((J249-I249)*H249)-(K249), IF(A249="""",""""))))))"),"")</f>
        <v/>
      </c>
      <c r="N249" s="31" t="str">
        <f t="shared" si="1"/>
        <v/>
      </c>
      <c r="O249" s="32" t="str">
        <f t="shared" si="2"/>
        <v/>
      </c>
      <c r="P249" s="33" t="str">
        <f t="shared" si="3"/>
        <v/>
      </c>
      <c r="Q249" s="34" t="str">
        <f t="shared" si="4"/>
        <v/>
      </c>
      <c r="R249" s="39"/>
    </row>
    <row r="250">
      <c r="A250" s="40"/>
      <c r="B250" s="13"/>
      <c r="C250" s="13"/>
      <c r="D250" s="13"/>
      <c r="E250" s="13"/>
      <c r="F250" s="40"/>
      <c r="G250" s="46"/>
      <c r="H250" s="11"/>
      <c r="I250" s="16"/>
      <c r="J250" s="16"/>
      <c r="K250" s="15"/>
      <c r="L250" s="46"/>
      <c r="M250" s="18" t="str">
        <f>IFERROR(__xludf.DUMMYFUNCTION("IF(J250="""","""",IF(A250=""SELL"",(I250-J250-K250/100)*H250*100, IF(A250=""BUY"",(J250-I250-K250/100)*H250*100, IF(regexmatch(A250,""Ass""),(J250-I250-K250/100)*H250*100, IF(A250=""SDI"",((J250-I250)*H250)-(K250), IF(A250="""",""""))))))"),"")</f>
        <v/>
      </c>
      <c r="N250" s="19" t="str">
        <f t="shared" si="1"/>
        <v/>
      </c>
      <c r="O250" s="20" t="str">
        <f t="shared" si="2"/>
        <v/>
      </c>
      <c r="P250" s="21" t="str">
        <f t="shared" si="3"/>
        <v/>
      </c>
      <c r="Q250" s="22" t="str">
        <f t="shared" si="4"/>
        <v/>
      </c>
      <c r="R250" s="23"/>
    </row>
    <row r="251">
      <c r="A251" s="44"/>
      <c r="B251" s="43"/>
      <c r="C251" s="43"/>
      <c r="D251" s="43"/>
      <c r="E251" s="43"/>
      <c r="F251" s="44"/>
      <c r="G251" s="47"/>
      <c r="H251" s="24"/>
      <c r="I251" s="28"/>
      <c r="J251" s="28"/>
      <c r="K251" s="27"/>
      <c r="L251" s="47"/>
      <c r="M251" s="30" t="str">
        <f>IFERROR(__xludf.DUMMYFUNCTION("IF(J251="""","""",IF(A251=""SELL"",(I251-J251-K251/100)*H251*100, IF(A251=""BUY"",(J251-I251-K251/100)*H251*100, IF(regexmatch(A251,""Ass""),(J251-I251-K251/100)*H251*100, IF(A251=""SDI"",((J251-I251)*H251)-(K251), IF(A251="""",""""))))))"),"")</f>
        <v/>
      </c>
      <c r="N251" s="31" t="str">
        <f t="shared" si="1"/>
        <v/>
      </c>
      <c r="O251" s="32" t="str">
        <f t="shared" si="2"/>
        <v/>
      </c>
      <c r="P251" s="33" t="str">
        <f t="shared" si="3"/>
        <v/>
      </c>
      <c r="Q251" s="34" t="str">
        <f t="shared" si="4"/>
        <v/>
      </c>
      <c r="R251" s="39"/>
    </row>
    <row r="252">
      <c r="A252" s="40"/>
      <c r="B252" s="13"/>
      <c r="C252" s="13"/>
      <c r="D252" s="13"/>
      <c r="E252" s="13"/>
      <c r="F252" s="40"/>
      <c r="G252" s="46"/>
      <c r="H252" s="11"/>
      <c r="I252" s="16"/>
      <c r="J252" s="16"/>
      <c r="K252" s="15"/>
      <c r="L252" s="46"/>
      <c r="M252" s="18" t="str">
        <f>IFERROR(__xludf.DUMMYFUNCTION("IF(J252="""","""",IF(A252=""SELL"",(I252-J252-K252/100)*H252*100, IF(A252=""BUY"",(J252-I252-K252/100)*H252*100, IF(regexmatch(A252,""Ass""),(J252-I252-K252/100)*H252*100, IF(A252=""SDI"",((J252-I252)*H252)-(K252), IF(A252="""",""""))))))"),"")</f>
        <v/>
      </c>
      <c r="N252" s="19" t="str">
        <f t="shared" si="1"/>
        <v/>
      </c>
      <c r="O252" s="20" t="str">
        <f t="shared" si="2"/>
        <v/>
      </c>
      <c r="P252" s="21" t="str">
        <f t="shared" si="3"/>
        <v/>
      </c>
      <c r="Q252" s="22" t="str">
        <f t="shared" si="4"/>
        <v/>
      </c>
      <c r="R252" s="23"/>
    </row>
    <row r="253">
      <c r="A253" s="44"/>
      <c r="B253" s="43"/>
      <c r="C253" s="43"/>
      <c r="D253" s="43"/>
      <c r="E253" s="43"/>
      <c r="F253" s="44"/>
      <c r="G253" s="47"/>
      <c r="H253" s="24"/>
      <c r="I253" s="28"/>
      <c r="J253" s="28"/>
      <c r="K253" s="27"/>
      <c r="L253" s="47"/>
      <c r="M253" s="30" t="str">
        <f>IFERROR(__xludf.DUMMYFUNCTION("IF(J253="""","""",IF(A253=""SELL"",(I253-J253-K253/100)*H253*100, IF(A253=""BUY"",(J253-I253-K253/100)*H253*100, IF(regexmatch(A253,""Ass""),(J253-I253-K253/100)*H253*100, IF(A253=""SDI"",((J253-I253)*H253)-(K253), IF(A253="""",""""))))))"),"")</f>
        <v/>
      </c>
      <c r="N253" s="31" t="str">
        <f t="shared" si="1"/>
        <v/>
      </c>
      <c r="O253" s="32" t="str">
        <f t="shared" si="2"/>
        <v/>
      </c>
      <c r="P253" s="33" t="str">
        <f t="shared" si="3"/>
        <v/>
      </c>
      <c r="Q253" s="34" t="str">
        <f t="shared" si="4"/>
        <v/>
      </c>
      <c r="R253" s="39"/>
    </row>
    <row r="254">
      <c r="A254" s="40"/>
      <c r="B254" s="13"/>
      <c r="C254" s="13"/>
      <c r="D254" s="13"/>
      <c r="E254" s="13"/>
      <c r="F254" s="40"/>
      <c r="G254" s="46"/>
      <c r="H254" s="11"/>
      <c r="I254" s="16"/>
      <c r="J254" s="16"/>
      <c r="K254" s="15"/>
      <c r="L254" s="46"/>
      <c r="M254" s="18" t="str">
        <f>IFERROR(__xludf.DUMMYFUNCTION("IF(J254="""","""",IF(A254=""SELL"",(I254-J254-K254/100)*H254*100, IF(A254=""BUY"",(J254-I254-K254/100)*H254*100, IF(regexmatch(A254,""Ass""),(J254-I254-K254/100)*H254*100, IF(A254=""SDI"",((J254-I254)*H254)-(K254), IF(A254="""",""""))))))"),"")</f>
        <v/>
      </c>
      <c r="N254" s="19" t="str">
        <f t="shared" si="1"/>
        <v/>
      </c>
      <c r="O254" s="20" t="str">
        <f t="shared" si="2"/>
        <v/>
      </c>
      <c r="P254" s="21" t="str">
        <f t="shared" si="3"/>
        <v/>
      </c>
      <c r="Q254" s="22" t="str">
        <f t="shared" si="4"/>
        <v/>
      </c>
      <c r="R254" s="23"/>
    </row>
    <row r="255">
      <c r="A255" s="44"/>
      <c r="B255" s="43"/>
      <c r="C255" s="43"/>
      <c r="D255" s="43"/>
      <c r="E255" s="43"/>
      <c r="F255" s="44"/>
      <c r="G255" s="47"/>
      <c r="H255" s="24"/>
      <c r="I255" s="28"/>
      <c r="J255" s="28"/>
      <c r="K255" s="27"/>
      <c r="L255" s="47"/>
      <c r="M255" s="30" t="str">
        <f>IFERROR(__xludf.DUMMYFUNCTION("IF(J255="""","""",IF(A255=""SELL"",(I255-J255-K255/100)*H255*100, IF(A255=""BUY"",(J255-I255-K255/100)*H255*100, IF(regexmatch(A255,""Ass""),(J255-I255-K255/100)*H255*100, IF(A255=""SDI"",((J255-I255)*H255)-(K255), IF(A255="""",""""))))))"),"")</f>
        <v/>
      </c>
      <c r="N255" s="31" t="str">
        <f t="shared" si="1"/>
        <v/>
      </c>
      <c r="O255" s="32" t="str">
        <f t="shared" si="2"/>
        <v/>
      </c>
      <c r="P255" s="33" t="str">
        <f t="shared" si="3"/>
        <v/>
      </c>
      <c r="Q255" s="34" t="str">
        <f t="shared" si="4"/>
        <v/>
      </c>
      <c r="R255" s="39"/>
    </row>
    <row r="256">
      <c r="A256" s="40"/>
      <c r="B256" s="13"/>
      <c r="C256" s="13"/>
      <c r="D256" s="13"/>
      <c r="E256" s="13"/>
      <c r="F256" s="40"/>
      <c r="G256" s="46"/>
      <c r="H256" s="11"/>
      <c r="I256" s="16"/>
      <c r="J256" s="16"/>
      <c r="K256" s="15"/>
      <c r="L256" s="46"/>
      <c r="M256" s="18" t="str">
        <f>IFERROR(__xludf.DUMMYFUNCTION("IF(J256="""","""",IF(A256=""SELL"",(I256-J256-K256/100)*H256*100, IF(A256=""BUY"",(J256-I256-K256/100)*H256*100, IF(regexmatch(A256,""Ass""),(J256-I256-K256/100)*H256*100, IF(A256=""SDI"",((J256-I256)*H256)-(K256), IF(A256="""",""""))))))"),"")</f>
        <v/>
      </c>
      <c r="N256" s="19" t="str">
        <f t="shared" si="1"/>
        <v/>
      </c>
      <c r="O256" s="20" t="str">
        <f t="shared" si="2"/>
        <v/>
      </c>
      <c r="P256" s="21" t="str">
        <f t="shared" si="3"/>
        <v/>
      </c>
      <c r="Q256" s="22" t="str">
        <f t="shared" si="4"/>
        <v/>
      </c>
      <c r="R256" s="23"/>
    </row>
    <row r="257">
      <c r="A257" s="44"/>
      <c r="B257" s="43"/>
      <c r="C257" s="43"/>
      <c r="D257" s="43"/>
      <c r="E257" s="43"/>
      <c r="F257" s="44"/>
      <c r="G257" s="47"/>
      <c r="H257" s="24"/>
      <c r="I257" s="28"/>
      <c r="J257" s="28"/>
      <c r="K257" s="27"/>
      <c r="L257" s="47"/>
      <c r="M257" s="30" t="str">
        <f>IFERROR(__xludf.DUMMYFUNCTION("IF(J257="""","""",IF(A257=""SELL"",(I257-J257-K257/100)*H257*100, IF(A257=""BUY"",(J257-I257-K257/100)*H257*100, IF(regexmatch(A257,""Ass""),(J257-I257-K257/100)*H257*100, IF(A257=""SDI"",((J257-I257)*H257)-(K257), IF(A257="""",""""))))))"),"")</f>
        <v/>
      </c>
      <c r="N257" s="31" t="str">
        <f t="shared" si="1"/>
        <v/>
      </c>
      <c r="O257" s="32" t="str">
        <f t="shared" si="2"/>
        <v/>
      </c>
      <c r="P257" s="33" t="str">
        <f t="shared" si="3"/>
        <v/>
      </c>
      <c r="Q257" s="34" t="str">
        <f t="shared" si="4"/>
        <v/>
      </c>
      <c r="R257" s="39"/>
    </row>
    <row r="258">
      <c r="A258" s="40"/>
      <c r="B258" s="13"/>
      <c r="C258" s="13"/>
      <c r="D258" s="13"/>
      <c r="E258" s="13"/>
      <c r="F258" s="40"/>
      <c r="G258" s="46"/>
      <c r="H258" s="11"/>
      <c r="I258" s="16"/>
      <c r="J258" s="16"/>
      <c r="K258" s="15"/>
      <c r="L258" s="46"/>
      <c r="M258" s="18" t="str">
        <f>IFERROR(__xludf.DUMMYFUNCTION("IF(J258="""","""",IF(A258=""SELL"",(I258-J258-K258/100)*H258*100, IF(A258=""BUY"",(J258-I258-K258/100)*H258*100, IF(regexmatch(A258,""Ass""),(J258-I258-K258/100)*H258*100, IF(A258=""SDI"",((J258-I258)*H258)-(K258), IF(A258="""",""""))))))"),"")</f>
        <v/>
      </c>
      <c r="N258" s="19" t="str">
        <f t="shared" si="1"/>
        <v/>
      </c>
      <c r="O258" s="20" t="str">
        <f t="shared" si="2"/>
        <v/>
      </c>
      <c r="P258" s="21" t="str">
        <f t="shared" si="3"/>
        <v/>
      </c>
      <c r="Q258" s="22" t="str">
        <f t="shared" si="4"/>
        <v/>
      </c>
      <c r="R258" s="23"/>
    </row>
    <row r="259">
      <c r="A259" s="44"/>
      <c r="B259" s="43"/>
      <c r="C259" s="43"/>
      <c r="D259" s="43"/>
      <c r="E259" s="43"/>
      <c r="F259" s="44"/>
      <c r="G259" s="47"/>
      <c r="H259" s="24"/>
      <c r="I259" s="28"/>
      <c r="J259" s="28"/>
      <c r="K259" s="27"/>
      <c r="L259" s="47"/>
      <c r="M259" s="30" t="str">
        <f>IFERROR(__xludf.DUMMYFUNCTION("IF(J259="""","""",IF(A259=""SELL"",(I259-J259-K259/100)*H259*100, IF(A259=""BUY"",(J259-I259-K259/100)*H259*100, IF(regexmatch(A259,""Ass""),(J259-I259-K259/100)*H259*100, IF(A259=""SDI"",((J259-I259)*H259)-(K259), IF(A259="""",""""))))))"),"")</f>
        <v/>
      </c>
      <c r="N259" s="31" t="str">
        <f t="shared" si="1"/>
        <v/>
      </c>
      <c r="O259" s="32" t="str">
        <f t="shared" si="2"/>
        <v/>
      </c>
      <c r="P259" s="33" t="str">
        <f t="shared" si="3"/>
        <v/>
      </c>
      <c r="Q259" s="34" t="str">
        <f t="shared" si="4"/>
        <v/>
      </c>
      <c r="R259" s="39"/>
    </row>
    <row r="260">
      <c r="A260" s="40"/>
      <c r="B260" s="13"/>
      <c r="C260" s="13"/>
      <c r="D260" s="13"/>
      <c r="E260" s="13"/>
      <c r="F260" s="40"/>
      <c r="G260" s="46"/>
      <c r="H260" s="11"/>
      <c r="I260" s="16"/>
      <c r="J260" s="16"/>
      <c r="K260" s="15"/>
      <c r="L260" s="46"/>
      <c r="M260" s="18" t="str">
        <f>IFERROR(__xludf.DUMMYFUNCTION("IF(J260="""","""",IF(A260=""SELL"",(I260-J260-K260/100)*H260*100, IF(A260=""BUY"",(J260-I260-K260/100)*H260*100, IF(regexmatch(A260,""Ass""),(J260-I260-K260/100)*H260*100, IF(A260=""SDI"",((J260-I260)*H260)-(K260), IF(A260="""",""""))))))"),"")</f>
        <v/>
      </c>
      <c r="N260" s="19" t="str">
        <f t="shared" si="1"/>
        <v/>
      </c>
      <c r="O260" s="20" t="str">
        <f t="shared" si="2"/>
        <v/>
      </c>
      <c r="P260" s="21" t="str">
        <f t="shared" si="3"/>
        <v/>
      </c>
      <c r="Q260" s="22" t="str">
        <f t="shared" si="4"/>
        <v/>
      </c>
      <c r="R260" s="23"/>
    </row>
    <row r="261">
      <c r="A261" s="44"/>
      <c r="B261" s="43"/>
      <c r="C261" s="43"/>
      <c r="D261" s="43"/>
      <c r="E261" s="43"/>
      <c r="F261" s="44"/>
      <c r="G261" s="47"/>
      <c r="H261" s="24"/>
      <c r="I261" s="28"/>
      <c r="J261" s="28"/>
      <c r="K261" s="27"/>
      <c r="L261" s="47"/>
      <c r="M261" s="30" t="str">
        <f>IFERROR(__xludf.DUMMYFUNCTION("IF(J261="""","""",IF(A261=""SELL"",(I261-J261-K261/100)*H261*100, IF(A261=""BUY"",(J261-I261-K261/100)*H261*100, IF(regexmatch(A261,""Ass""),(J261-I261-K261/100)*H261*100, IF(A261=""SDI"",((J261-I261)*H261)-(K261), IF(A261="""",""""))))))"),"")</f>
        <v/>
      </c>
      <c r="N261" s="31" t="str">
        <f t="shared" si="1"/>
        <v/>
      </c>
      <c r="O261" s="32" t="str">
        <f t="shared" si="2"/>
        <v/>
      </c>
      <c r="P261" s="33" t="str">
        <f t="shared" si="3"/>
        <v/>
      </c>
      <c r="Q261" s="34" t="str">
        <f t="shared" si="4"/>
        <v/>
      </c>
      <c r="R261" s="39"/>
    </row>
    <row r="262">
      <c r="A262" s="40"/>
      <c r="B262" s="13"/>
      <c r="C262" s="13"/>
      <c r="D262" s="13"/>
      <c r="E262" s="13"/>
      <c r="F262" s="40"/>
      <c r="G262" s="46"/>
      <c r="H262" s="11"/>
      <c r="I262" s="16"/>
      <c r="J262" s="16"/>
      <c r="K262" s="15"/>
      <c r="L262" s="46"/>
      <c r="M262" s="18" t="str">
        <f>IFERROR(__xludf.DUMMYFUNCTION("IF(J262="""","""",IF(A262=""SELL"",(I262-J262-K262/100)*H262*100, IF(A262=""BUY"",(J262-I262-K262/100)*H262*100, IF(regexmatch(A262,""Ass""),(J262-I262-K262/100)*H262*100, IF(A262=""SDI"",((J262-I262)*H262)-(K262), IF(A262="""",""""))))))"),"")</f>
        <v/>
      </c>
      <c r="N262" s="19" t="str">
        <f t="shared" si="1"/>
        <v/>
      </c>
      <c r="O262" s="20" t="str">
        <f t="shared" si="2"/>
        <v/>
      </c>
      <c r="P262" s="21" t="str">
        <f t="shared" si="3"/>
        <v/>
      </c>
      <c r="Q262" s="22" t="str">
        <f t="shared" si="4"/>
        <v/>
      </c>
      <c r="R262" s="23"/>
    </row>
    <row r="263">
      <c r="A263" s="44"/>
      <c r="B263" s="43"/>
      <c r="C263" s="43"/>
      <c r="D263" s="43"/>
      <c r="E263" s="43"/>
      <c r="F263" s="44"/>
      <c r="G263" s="47"/>
      <c r="H263" s="24"/>
      <c r="I263" s="28"/>
      <c r="J263" s="28"/>
      <c r="K263" s="27"/>
      <c r="L263" s="47"/>
      <c r="M263" s="30" t="str">
        <f>IFERROR(__xludf.DUMMYFUNCTION("IF(J263="""","""",IF(A263=""SELL"",(I263-J263-K263/100)*H263*100, IF(A263=""BUY"",(J263-I263-K263/100)*H263*100, IF(regexmatch(A263,""Ass""),(J263-I263-K263/100)*H263*100, IF(A263=""SDI"",((J263-I263)*H263)-(K263), IF(A263="""",""""))))))"),"")</f>
        <v/>
      </c>
      <c r="N263" s="31" t="str">
        <f t="shared" si="1"/>
        <v/>
      </c>
      <c r="O263" s="32" t="str">
        <f t="shared" si="2"/>
        <v/>
      </c>
      <c r="P263" s="33" t="str">
        <f t="shared" si="3"/>
        <v/>
      </c>
      <c r="Q263" s="34" t="str">
        <f t="shared" si="4"/>
        <v/>
      </c>
      <c r="R263" s="39"/>
    </row>
    <row r="264">
      <c r="A264" s="40"/>
      <c r="B264" s="13"/>
      <c r="C264" s="13"/>
      <c r="D264" s="13"/>
      <c r="E264" s="13"/>
      <c r="F264" s="40"/>
      <c r="G264" s="46"/>
      <c r="H264" s="11"/>
      <c r="I264" s="16"/>
      <c r="J264" s="16"/>
      <c r="K264" s="15"/>
      <c r="L264" s="46"/>
      <c r="M264" s="18" t="str">
        <f>IFERROR(__xludf.DUMMYFUNCTION("IF(J264="""","""",IF(A264=""SELL"",(I264-J264-K264/100)*H264*100, IF(A264=""BUY"",(J264-I264-K264/100)*H264*100, IF(regexmatch(A264,""Ass""),(J264-I264-K264/100)*H264*100, IF(A264=""SDI"",((J264-I264)*H264)-(K264), IF(A264="""",""""))))))"),"")</f>
        <v/>
      </c>
      <c r="N264" s="19" t="str">
        <f t="shared" si="1"/>
        <v/>
      </c>
      <c r="O264" s="20" t="str">
        <f t="shared" si="2"/>
        <v/>
      </c>
      <c r="P264" s="21" t="str">
        <f t="shared" si="3"/>
        <v/>
      </c>
      <c r="Q264" s="22" t="str">
        <f t="shared" si="4"/>
        <v/>
      </c>
      <c r="R264" s="23"/>
    </row>
    <row r="265">
      <c r="A265" s="44"/>
      <c r="B265" s="43"/>
      <c r="C265" s="43"/>
      <c r="D265" s="43"/>
      <c r="E265" s="43"/>
      <c r="F265" s="44"/>
      <c r="G265" s="47"/>
      <c r="H265" s="24"/>
      <c r="I265" s="28"/>
      <c r="J265" s="28"/>
      <c r="K265" s="27"/>
      <c r="L265" s="47"/>
      <c r="M265" s="30" t="str">
        <f>IFERROR(__xludf.DUMMYFUNCTION("IF(J265="""","""",IF(A265=""SELL"",(I265-J265-K265/100)*H265*100, IF(A265=""BUY"",(J265-I265-K265/100)*H265*100, IF(regexmatch(A265,""Ass""),(J265-I265-K265/100)*H265*100, IF(A265=""SDI"",((J265-I265)*H265)-(K265), IF(A265="""",""""))))))"),"")</f>
        <v/>
      </c>
      <c r="N265" s="31" t="str">
        <f t="shared" si="1"/>
        <v/>
      </c>
      <c r="O265" s="32" t="str">
        <f t="shared" si="2"/>
        <v/>
      </c>
      <c r="P265" s="33" t="str">
        <f t="shared" si="3"/>
        <v/>
      </c>
      <c r="Q265" s="34" t="str">
        <f t="shared" si="4"/>
        <v/>
      </c>
      <c r="R265" s="39"/>
    </row>
    <row r="266">
      <c r="A266" s="40"/>
      <c r="B266" s="13"/>
      <c r="C266" s="13"/>
      <c r="D266" s="13"/>
      <c r="E266" s="13"/>
      <c r="F266" s="40"/>
      <c r="G266" s="46"/>
      <c r="H266" s="11"/>
      <c r="I266" s="16"/>
      <c r="J266" s="16"/>
      <c r="K266" s="15"/>
      <c r="L266" s="46"/>
      <c r="M266" s="18" t="str">
        <f>IFERROR(__xludf.DUMMYFUNCTION("IF(J266="""","""",IF(A266=""SELL"",(I266-J266-K266/100)*H266*100, IF(A266=""BUY"",(J266-I266-K266/100)*H266*100, IF(regexmatch(A266,""Ass""),(J266-I266-K266/100)*H266*100, IF(A266=""SDI"",((J266-I266)*H266)-(K266), IF(A266="""",""""))))))"),"")</f>
        <v/>
      </c>
      <c r="N266" s="19" t="str">
        <f t="shared" si="1"/>
        <v/>
      </c>
      <c r="O266" s="20" t="str">
        <f t="shared" si="2"/>
        <v/>
      </c>
      <c r="P266" s="21" t="str">
        <f t="shared" si="3"/>
        <v/>
      </c>
      <c r="Q266" s="22" t="str">
        <f t="shared" si="4"/>
        <v/>
      </c>
      <c r="R266" s="23"/>
    </row>
    <row r="267">
      <c r="A267" s="44"/>
      <c r="B267" s="43"/>
      <c r="C267" s="43"/>
      <c r="D267" s="43"/>
      <c r="E267" s="43"/>
      <c r="F267" s="44"/>
      <c r="G267" s="47"/>
      <c r="H267" s="24"/>
      <c r="I267" s="28"/>
      <c r="J267" s="28"/>
      <c r="K267" s="27"/>
      <c r="L267" s="47"/>
      <c r="M267" s="30" t="str">
        <f>IFERROR(__xludf.DUMMYFUNCTION("IF(J267="""","""",IF(A267=""SELL"",(I267-J267-K267/100)*H267*100, IF(A267=""BUY"",(J267-I267-K267/100)*H267*100, IF(regexmatch(A267,""Ass""),(J267-I267-K267/100)*H267*100, IF(A267=""SDI"",((J267-I267)*H267)-(K267), IF(A267="""",""""))))))"),"")</f>
        <v/>
      </c>
      <c r="N267" s="31" t="str">
        <f t="shared" si="1"/>
        <v/>
      </c>
      <c r="O267" s="32" t="str">
        <f t="shared" si="2"/>
        <v/>
      </c>
      <c r="P267" s="33" t="str">
        <f t="shared" si="3"/>
        <v/>
      </c>
      <c r="Q267" s="34" t="str">
        <f t="shared" si="4"/>
        <v/>
      </c>
      <c r="R267" s="39"/>
    </row>
    <row r="268">
      <c r="A268" s="40"/>
      <c r="B268" s="13"/>
      <c r="C268" s="13"/>
      <c r="D268" s="13"/>
      <c r="E268" s="13"/>
      <c r="F268" s="40"/>
      <c r="G268" s="46"/>
      <c r="H268" s="11"/>
      <c r="I268" s="16"/>
      <c r="J268" s="16"/>
      <c r="K268" s="15"/>
      <c r="L268" s="46"/>
      <c r="M268" s="18" t="str">
        <f>IFERROR(__xludf.DUMMYFUNCTION("IF(J268="""","""",IF(A268=""SELL"",(I268-J268-K268/100)*H268*100, IF(A268=""BUY"",(J268-I268-K268/100)*H268*100, IF(regexmatch(A268,""Ass""),(J268-I268-K268/100)*H268*100, IF(A268=""SDI"",((J268-I268)*H268)-(K268), IF(A268="""",""""))))))"),"")</f>
        <v/>
      </c>
      <c r="N268" s="19" t="str">
        <f t="shared" si="1"/>
        <v/>
      </c>
      <c r="O268" s="20" t="str">
        <f t="shared" si="2"/>
        <v/>
      </c>
      <c r="P268" s="21" t="str">
        <f t="shared" si="3"/>
        <v/>
      </c>
      <c r="Q268" s="22" t="str">
        <f t="shared" si="4"/>
        <v/>
      </c>
      <c r="R268" s="23"/>
    </row>
    <row r="269">
      <c r="A269" s="44"/>
      <c r="B269" s="43"/>
      <c r="C269" s="43"/>
      <c r="D269" s="43"/>
      <c r="E269" s="43"/>
      <c r="F269" s="44"/>
      <c r="G269" s="47"/>
      <c r="H269" s="24"/>
      <c r="I269" s="28"/>
      <c r="J269" s="28"/>
      <c r="K269" s="27"/>
      <c r="L269" s="47"/>
      <c r="M269" s="30" t="str">
        <f>IFERROR(__xludf.DUMMYFUNCTION("IF(J269="""","""",IF(A269=""SELL"",(I269-J269-K269/100)*H269*100, IF(A269=""BUY"",(J269-I269-K269/100)*H269*100, IF(regexmatch(A269,""Ass""),(J269-I269-K269/100)*H269*100, IF(A269=""SDI"",((J269-I269)*H269)-(K269), IF(A269="""",""""))))))"),"")</f>
        <v/>
      </c>
      <c r="N269" s="31" t="str">
        <f t="shared" si="1"/>
        <v/>
      </c>
      <c r="O269" s="32" t="str">
        <f t="shared" si="2"/>
        <v/>
      </c>
      <c r="P269" s="33" t="str">
        <f t="shared" si="3"/>
        <v/>
      </c>
      <c r="Q269" s="34" t="str">
        <f t="shared" si="4"/>
        <v/>
      </c>
      <c r="R269" s="39"/>
    </row>
    <row r="270">
      <c r="A270" s="40"/>
      <c r="B270" s="13"/>
      <c r="C270" s="13"/>
      <c r="D270" s="13"/>
      <c r="E270" s="13"/>
      <c r="F270" s="40"/>
      <c r="G270" s="46"/>
      <c r="H270" s="11"/>
      <c r="I270" s="16"/>
      <c r="J270" s="16"/>
      <c r="K270" s="15"/>
      <c r="L270" s="46"/>
      <c r="M270" s="18" t="str">
        <f>IFERROR(__xludf.DUMMYFUNCTION("IF(J270="""","""",IF(A270=""SELL"",(I270-J270-K270/100)*H270*100, IF(A270=""BUY"",(J270-I270-K270/100)*H270*100, IF(regexmatch(A270,""Ass""),(J270-I270-K270/100)*H270*100, IF(A270=""SDI"",((J270-I270)*H270)-(K270), IF(A270="""",""""))))))"),"")</f>
        <v/>
      </c>
      <c r="N270" s="19" t="str">
        <f t="shared" si="1"/>
        <v/>
      </c>
      <c r="O270" s="20" t="str">
        <f t="shared" si="2"/>
        <v/>
      </c>
      <c r="P270" s="21" t="str">
        <f t="shared" si="3"/>
        <v/>
      </c>
      <c r="Q270" s="22" t="str">
        <f t="shared" si="4"/>
        <v/>
      </c>
      <c r="R270" s="23"/>
    </row>
    <row r="271">
      <c r="A271" s="44"/>
      <c r="B271" s="43"/>
      <c r="C271" s="43"/>
      <c r="D271" s="43"/>
      <c r="E271" s="43"/>
      <c r="F271" s="44"/>
      <c r="G271" s="47"/>
      <c r="H271" s="24"/>
      <c r="I271" s="28"/>
      <c r="J271" s="28"/>
      <c r="K271" s="27"/>
      <c r="L271" s="47"/>
      <c r="M271" s="30" t="str">
        <f>IFERROR(__xludf.DUMMYFUNCTION("IF(J271="""","""",IF(A271=""SELL"",(I271-J271-K271/100)*H271*100, IF(A271=""BUY"",(J271-I271-K271/100)*H271*100, IF(regexmatch(A271,""Ass""),(J271-I271-K271/100)*H271*100, IF(A271=""SDI"",((J271-I271)*H271)-(K271), IF(A271="""",""""))))))"),"")</f>
        <v/>
      </c>
      <c r="N271" s="31" t="str">
        <f t="shared" si="1"/>
        <v/>
      </c>
      <c r="O271" s="32" t="str">
        <f t="shared" si="2"/>
        <v/>
      </c>
      <c r="P271" s="33" t="str">
        <f t="shared" si="3"/>
        <v/>
      </c>
      <c r="Q271" s="34" t="str">
        <f t="shared" si="4"/>
        <v/>
      </c>
      <c r="R271" s="39"/>
    </row>
    <row r="272">
      <c r="A272" s="40"/>
      <c r="B272" s="13"/>
      <c r="C272" s="13"/>
      <c r="D272" s="13"/>
      <c r="E272" s="13"/>
      <c r="F272" s="40"/>
      <c r="G272" s="46"/>
      <c r="H272" s="11"/>
      <c r="I272" s="16"/>
      <c r="J272" s="16"/>
      <c r="K272" s="15"/>
      <c r="L272" s="46"/>
      <c r="M272" s="18" t="str">
        <f>IFERROR(__xludf.DUMMYFUNCTION("IF(J272="""","""",IF(A272=""SELL"",(I272-J272-K272/100)*H272*100, IF(A272=""BUY"",(J272-I272-K272/100)*H272*100, IF(regexmatch(A272,""Ass""),(J272-I272-K272/100)*H272*100, IF(A272=""SDI"",((J272-I272)*H272)-(K272), IF(A272="""",""""))))))"),"")</f>
        <v/>
      </c>
      <c r="N272" s="19" t="str">
        <f t="shared" si="1"/>
        <v/>
      </c>
      <c r="O272" s="20" t="str">
        <f t="shared" si="2"/>
        <v/>
      </c>
      <c r="P272" s="21" t="str">
        <f t="shared" si="3"/>
        <v/>
      </c>
      <c r="Q272" s="22" t="str">
        <f t="shared" si="4"/>
        <v/>
      </c>
      <c r="R272" s="23"/>
    </row>
    <row r="273">
      <c r="A273" s="44"/>
      <c r="B273" s="43"/>
      <c r="C273" s="43"/>
      <c r="D273" s="43"/>
      <c r="E273" s="43"/>
      <c r="F273" s="44"/>
      <c r="G273" s="47"/>
      <c r="H273" s="24"/>
      <c r="I273" s="28"/>
      <c r="J273" s="28"/>
      <c r="K273" s="27"/>
      <c r="L273" s="47"/>
      <c r="M273" s="30" t="str">
        <f>IFERROR(__xludf.DUMMYFUNCTION("IF(J273="""","""",IF(A273=""SELL"",(I273-J273-K273/100)*H273*100, IF(A273=""BUY"",(J273-I273-K273/100)*H273*100, IF(regexmatch(A273,""Ass""),(J273-I273-K273/100)*H273*100, IF(A273=""SDI"",((J273-I273)*H273)-(K273), IF(A273="""",""""))))))"),"")</f>
        <v/>
      </c>
      <c r="N273" s="31" t="str">
        <f t="shared" si="1"/>
        <v/>
      </c>
      <c r="O273" s="32" t="str">
        <f t="shared" si="2"/>
        <v/>
      </c>
      <c r="P273" s="33" t="str">
        <f t="shared" si="3"/>
        <v/>
      </c>
      <c r="Q273" s="34" t="str">
        <f t="shared" si="4"/>
        <v/>
      </c>
      <c r="R273" s="39"/>
    </row>
    <row r="274">
      <c r="A274" s="40"/>
      <c r="B274" s="13"/>
      <c r="C274" s="13"/>
      <c r="D274" s="13"/>
      <c r="E274" s="13"/>
      <c r="F274" s="40"/>
      <c r="G274" s="46"/>
      <c r="H274" s="11"/>
      <c r="I274" s="16"/>
      <c r="J274" s="16"/>
      <c r="K274" s="15"/>
      <c r="L274" s="46"/>
      <c r="M274" s="18" t="str">
        <f>IFERROR(__xludf.DUMMYFUNCTION("IF(J274="""","""",IF(A274=""SELL"",(I274-J274-K274/100)*H274*100, IF(A274=""BUY"",(J274-I274-K274/100)*H274*100, IF(regexmatch(A274,""Ass""),(J274-I274-K274/100)*H274*100, IF(A274=""SDI"",((J274-I274)*H274)-(K274), IF(A274="""",""""))))))"),"")</f>
        <v/>
      </c>
      <c r="N274" s="19" t="str">
        <f t="shared" si="1"/>
        <v/>
      </c>
      <c r="O274" s="20" t="str">
        <f t="shared" si="2"/>
        <v/>
      </c>
      <c r="P274" s="21" t="str">
        <f t="shared" si="3"/>
        <v/>
      </c>
      <c r="Q274" s="22" t="str">
        <f t="shared" si="4"/>
        <v/>
      </c>
      <c r="R274" s="23"/>
    </row>
    <row r="275">
      <c r="A275" s="44"/>
      <c r="B275" s="43"/>
      <c r="C275" s="43"/>
      <c r="D275" s="43"/>
      <c r="E275" s="43"/>
      <c r="F275" s="44"/>
      <c r="G275" s="47"/>
      <c r="H275" s="24"/>
      <c r="I275" s="28"/>
      <c r="J275" s="28"/>
      <c r="K275" s="27"/>
      <c r="L275" s="47"/>
      <c r="M275" s="30" t="str">
        <f>IFERROR(__xludf.DUMMYFUNCTION("IF(J275="""","""",IF(A275=""SELL"",(I275-J275-K275/100)*H275*100, IF(A275=""BUY"",(J275-I275-K275/100)*H275*100, IF(regexmatch(A275,""Ass""),(J275-I275-K275/100)*H275*100, IF(A275=""SDI"",((J275-I275)*H275)-(K275), IF(A275="""",""""))))))"),"")</f>
        <v/>
      </c>
      <c r="N275" s="31" t="str">
        <f t="shared" si="1"/>
        <v/>
      </c>
      <c r="O275" s="32" t="str">
        <f t="shared" si="2"/>
        <v/>
      </c>
      <c r="P275" s="33" t="str">
        <f t="shared" si="3"/>
        <v/>
      </c>
      <c r="Q275" s="34" t="str">
        <f t="shared" si="4"/>
        <v/>
      </c>
      <c r="R275" s="39"/>
    </row>
    <row r="276">
      <c r="A276" s="40"/>
      <c r="B276" s="13"/>
      <c r="C276" s="13"/>
      <c r="D276" s="13"/>
      <c r="E276" s="13"/>
      <c r="F276" s="40"/>
      <c r="G276" s="46"/>
      <c r="H276" s="11"/>
      <c r="I276" s="16"/>
      <c r="J276" s="16"/>
      <c r="K276" s="15"/>
      <c r="L276" s="46"/>
      <c r="M276" s="18" t="str">
        <f>IFERROR(__xludf.DUMMYFUNCTION("IF(J276="""","""",IF(A276=""SELL"",(I276-J276-K276/100)*H276*100, IF(A276=""BUY"",(J276-I276-K276/100)*H276*100, IF(regexmatch(A276,""Ass""),(J276-I276-K276/100)*H276*100, IF(A276=""SDI"",((J276-I276)*H276)-(K276), IF(A276="""",""""))))))"),"")</f>
        <v/>
      </c>
      <c r="N276" s="19" t="str">
        <f t="shared" si="1"/>
        <v/>
      </c>
      <c r="O276" s="20" t="str">
        <f t="shared" si="2"/>
        <v/>
      </c>
      <c r="P276" s="21" t="str">
        <f t="shared" si="3"/>
        <v/>
      </c>
      <c r="Q276" s="22" t="str">
        <f t="shared" si="4"/>
        <v/>
      </c>
      <c r="R276" s="23"/>
    </row>
    <row r="277">
      <c r="A277" s="44"/>
      <c r="B277" s="43"/>
      <c r="C277" s="43"/>
      <c r="D277" s="43"/>
      <c r="E277" s="43"/>
      <c r="F277" s="44"/>
      <c r="G277" s="47"/>
      <c r="H277" s="24"/>
      <c r="I277" s="28"/>
      <c r="J277" s="28"/>
      <c r="K277" s="27"/>
      <c r="L277" s="47"/>
      <c r="M277" s="30" t="str">
        <f>IFERROR(__xludf.DUMMYFUNCTION("IF(J277="""","""",IF(A277=""SELL"",(I277-J277-K277/100)*H277*100, IF(A277=""BUY"",(J277-I277-K277/100)*H277*100, IF(regexmatch(A277,""Ass""),(J277-I277-K277/100)*H277*100, IF(A277=""SDI"",((J277-I277)*H277)-(K277), IF(A277="""",""""))))))"),"")</f>
        <v/>
      </c>
      <c r="N277" s="31" t="str">
        <f t="shared" si="1"/>
        <v/>
      </c>
      <c r="O277" s="32" t="str">
        <f t="shared" si="2"/>
        <v/>
      </c>
      <c r="P277" s="33" t="str">
        <f t="shared" si="3"/>
        <v/>
      </c>
      <c r="Q277" s="34" t="str">
        <f t="shared" si="4"/>
        <v/>
      </c>
      <c r="R277" s="39"/>
    </row>
    <row r="278">
      <c r="A278" s="40"/>
      <c r="B278" s="13"/>
      <c r="C278" s="13"/>
      <c r="D278" s="13"/>
      <c r="E278" s="13"/>
      <c r="F278" s="40"/>
      <c r="G278" s="46"/>
      <c r="H278" s="11"/>
      <c r="I278" s="16"/>
      <c r="J278" s="16"/>
      <c r="K278" s="15"/>
      <c r="L278" s="46"/>
      <c r="M278" s="18" t="str">
        <f>IFERROR(__xludf.DUMMYFUNCTION("IF(J278="""","""",IF(A278=""SELL"",(I278-J278-K278/100)*H278*100, IF(A278=""BUY"",(J278-I278-K278/100)*H278*100, IF(regexmatch(A278,""Ass""),(J278-I278-K278/100)*H278*100, IF(A278=""SDI"",((J278-I278)*H278)-(K278), IF(A278="""",""""))))))"),"")</f>
        <v/>
      </c>
      <c r="N278" s="19" t="str">
        <f t="shared" si="1"/>
        <v/>
      </c>
      <c r="O278" s="20" t="str">
        <f t="shared" si="2"/>
        <v/>
      </c>
      <c r="P278" s="21" t="str">
        <f t="shared" si="3"/>
        <v/>
      </c>
      <c r="Q278" s="22" t="str">
        <f t="shared" si="4"/>
        <v/>
      </c>
      <c r="R278" s="23"/>
    </row>
    <row r="279">
      <c r="A279" s="44"/>
      <c r="B279" s="43"/>
      <c r="C279" s="43"/>
      <c r="D279" s="43"/>
      <c r="E279" s="43"/>
      <c r="F279" s="44"/>
      <c r="G279" s="47"/>
      <c r="H279" s="24"/>
      <c r="I279" s="28"/>
      <c r="J279" s="28"/>
      <c r="K279" s="27"/>
      <c r="L279" s="47"/>
      <c r="M279" s="30" t="str">
        <f>IFERROR(__xludf.DUMMYFUNCTION("IF(J279="""","""",IF(A279=""SELL"",(I279-J279-K279/100)*H279*100, IF(A279=""BUY"",(J279-I279-K279/100)*H279*100, IF(regexmatch(A279,""Ass""),(J279-I279-K279/100)*H279*100, IF(A279=""SDI"",((J279-I279)*H279)-(K279), IF(A279="""",""""))))))"),"")</f>
        <v/>
      </c>
      <c r="N279" s="31" t="str">
        <f t="shared" si="1"/>
        <v/>
      </c>
      <c r="O279" s="32" t="str">
        <f t="shared" si="2"/>
        <v/>
      </c>
      <c r="P279" s="33" t="str">
        <f t="shared" si="3"/>
        <v/>
      </c>
      <c r="Q279" s="34" t="str">
        <f t="shared" si="4"/>
        <v/>
      </c>
      <c r="R279" s="39"/>
    </row>
    <row r="280">
      <c r="A280" s="40"/>
      <c r="B280" s="13"/>
      <c r="C280" s="13"/>
      <c r="D280" s="13"/>
      <c r="E280" s="13"/>
      <c r="F280" s="40"/>
      <c r="G280" s="46"/>
      <c r="H280" s="11"/>
      <c r="I280" s="16"/>
      <c r="J280" s="16"/>
      <c r="K280" s="15"/>
      <c r="L280" s="46"/>
      <c r="M280" s="18" t="str">
        <f>IFERROR(__xludf.DUMMYFUNCTION("IF(J280="""","""",IF(A280=""SELL"",(I280-J280-K280/100)*H280*100, IF(A280=""BUY"",(J280-I280-K280/100)*H280*100, IF(regexmatch(A280,""Ass""),(J280-I280-K280/100)*H280*100, IF(A280=""SDI"",((J280-I280)*H280)-(K280), IF(A280="""",""""))))))"),"")</f>
        <v/>
      </c>
      <c r="N280" s="19" t="str">
        <f t="shared" si="1"/>
        <v/>
      </c>
      <c r="O280" s="20" t="str">
        <f t="shared" si="2"/>
        <v/>
      </c>
      <c r="P280" s="21" t="str">
        <f t="shared" si="3"/>
        <v/>
      </c>
      <c r="Q280" s="22" t="str">
        <f t="shared" si="4"/>
        <v/>
      </c>
      <c r="R280" s="23"/>
    </row>
    <row r="281">
      <c r="A281" s="44"/>
      <c r="B281" s="43"/>
      <c r="C281" s="43"/>
      <c r="D281" s="43"/>
      <c r="E281" s="43"/>
      <c r="F281" s="44"/>
      <c r="G281" s="47"/>
      <c r="H281" s="24"/>
      <c r="I281" s="28"/>
      <c r="J281" s="28"/>
      <c r="K281" s="27"/>
      <c r="L281" s="47"/>
      <c r="M281" s="30" t="str">
        <f>IFERROR(__xludf.DUMMYFUNCTION("IF(J281="""","""",IF(A281=""SELL"",(I281-J281-K281/100)*H281*100, IF(A281=""BUY"",(J281-I281-K281/100)*H281*100, IF(regexmatch(A281,""Ass""),(J281-I281-K281/100)*H281*100, IF(A281=""SDI"",((J281-I281)*H281)-(K281), IF(A281="""",""""))))))"),"")</f>
        <v/>
      </c>
      <c r="N281" s="31" t="str">
        <f t="shared" si="1"/>
        <v/>
      </c>
      <c r="O281" s="32" t="str">
        <f t="shared" si="2"/>
        <v/>
      </c>
      <c r="P281" s="33" t="str">
        <f t="shared" si="3"/>
        <v/>
      </c>
      <c r="Q281" s="34" t="str">
        <f t="shared" si="4"/>
        <v/>
      </c>
      <c r="R281" s="39"/>
    </row>
    <row r="282">
      <c r="A282" s="40"/>
      <c r="B282" s="13"/>
      <c r="C282" s="13"/>
      <c r="D282" s="13"/>
      <c r="E282" s="13"/>
      <c r="F282" s="40"/>
      <c r="G282" s="46"/>
      <c r="H282" s="11"/>
      <c r="I282" s="16"/>
      <c r="J282" s="16"/>
      <c r="K282" s="15"/>
      <c r="L282" s="46"/>
      <c r="M282" s="18" t="str">
        <f>IFERROR(__xludf.DUMMYFUNCTION("IF(J282="""","""",IF(A282=""SELL"",(I282-J282-K282/100)*H282*100, IF(A282=""BUY"",(J282-I282-K282/100)*H282*100, IF(regexmatch(A282,""Ass""),(J282-I282-K282/100)*H282*100, IF(A282=""SDI"",((J282-I282)*H282)-(K282), IF(A282="""",""""))))))"),"")</f>
        <v/>
      </c>
      <c r="N282" s="19" t="str">
        <f t="shared" si="1"/>
        <v/>
      </c>
      <c r="O282" s="20" t="str">
        <f t="shared" si="2"/>
        <v/>
      </c>
      <c r="P282" s="21" t="str">
        <f t="shared" si="3"/>
        <v/>
      </c>
      <c r="Q282" s="22" t="str">
        <f t="shared" si="4"/>
        <v/>
      </c>
      <c r="R282" s="23"/>
    </row>
    <row r="283">
      <c r="A283" s="44"/>
      <c r="B283" s="43"/>
      <c r="C283" s="43"/>
      <c r="D283" s="43"/>
      <c r="E283" s="43"/>
      <c r="F283" s="44"/>
      <c r="G283" s="47"/>
      <c r="H283" s="24"/>
      <c r="I283" s="28"/>
      <c r="J283" s="28"/>
      <c r="K283" s="27"/>
      <c r="L283" s="47"/>
      <c r="M283" s="30" t="str">
        <f>IFERROR(__xludf.DUMMYFUNCTION("IF(J283="""","""",IF(A283=""SELL"",(I283-J283-K283/100)*H283*100, IF(A283=""BUY"",(J283-I283-K283/100)*H283*100, IF(regexmatch(A283,""Ass""),(J283-I283-K283/100)*H283*100, IF(A283=""SDI"",((J283-I283)*H283)-(K283), IF(A283="""",""""))))))"),"")</f>
        <v/>
      </c>
      <c r="N283" s="31" t="str">
        <f t="shared" si="1"/>
        <v/>
      </c>
      <c r="O283" s="32" t="str">
        <f t="shared" si="2"/>
        <v/>
      </c>
      <c r="P283" s="33" t="str">
        <f t="shared" si="3"/>
        <v/>
      </c>
      <c r="Q283" s="34" t="str">
        <f t="shared" si="4"/>
        <v/>
      </c>
      <c r="R283" s="39"/>
    </row>
    <row r="284">
      <c r="A284" s="40"/>
      <c r="B284" s="13"/>
      <c r="C284" s="13"/>
      <c r="D284" s="13"/>
      <c r="E284" s="13"/>
      <c r="F284" s="40"/>
      <c r="G284" s="46"/>
      <c r="H284" s="11"/>
      <c r="I284" s="16"/>
      <c r="J284" s="16"/>
      <c r="K284" s="15"/>
      <c r="L284" s="46"/>
      <c r="M284" s="18" t="str">
        <f>IFERROR(__xludf.DUMMYFUNCTION("IF(J284="""","""",IF(A284=""SELL"",(I284-J284-K284/100)*H284*100, IF(A284=""BUY"",(J284-I284-K284/100)*H284*100, IF(regexmatch(A284,""Ass""),(J284-I284-K284/100)*H284*100, IF(A284=""SDI"",((J284-I284)*H284)-(K284), IF(A284="""",""""))))))"),"")</f>
        <v/>
      </c>
      <c r="N284" s="19" t="str">
        <f t="shared" si="1"/>
        <v/>
      </c>
      <c r="O284" s="20" t="str">
        <f t="shared" si="2"/>
        <v/>
      </c>
      <c r="P284" s="21" t="str">
        <f t="shared" si="3"/>
        <v/>
      </c>
      <c r="Q284" s="22" t="str">
        <f t="shared" si="4"/>
        <v/>
      </c>
      <c r="R284" s="23"/>
    </row>
    <row r="285">
      <c r="A285" s="44"/>
      <c r="B285" s="43"/>
      <c r="C285" s="43"/>
      <c r="D285" s="43"/>
      <c r="E285" s="43"/>
      <c r="F285" s="44"/>
      <c r="G285" s="47"/>
      <c r="H285" s="24"/>
      <c r="I285" s="28"/>
      <c r="J285" s="28"/>
      <c r="K285" s="27"/>
      <c r="L285" s="47"/>
      <c r="M285" s="30" t="str">
        <f>IFERROR(__xludf.DUMMYFUNCTION("IF(J285="""","""",IF(A285=""SELL"",(I285-J285-K285/100)*H285*100, IF(A285=""BUY"",(J285-I285-K285/100)*H285*100, IF(regexmatch(A285,""Ass""),(J285-I285-K285/100)*H285*100, IF(A285=""SDI"",((J285-I285)*H285)-(K285), IF(A285="""",""""))))))"),"")</f>
        <v/>
      </c>
      <c r="N285" s="31" t="str">
        <f t="shared" si="1"/>
        <v/>
      </c>
      <c r="O285" s="32" t="str">
        <f t="shared" si="2"/>
        <v/>
      </c>
      <c r="P285" s="33" t="str">
        <f t="shared" si="3"/>
        <v/>
      </c>
      <c r="Q285" s="34" t="str">
        <f t="shared" si="4"/>
        <v/>
      </c>
      <c r="R285" s="39"/>
    </row>
    <row r="286">
      <c r="A286" s="40"/>
      <c r="B286" s="13"/>
      <c r="C286" s="13"/>
      <c r="D286" s="13"/>
      <c r="E286" s="13"/>
      <c r="F286" s="40"/>
      <c r="G286" s="46"/>
      <c r="H286" s="11"/>
      <c r="I286" s="16"/>
      <c r="J286" s="16"/>
      <c r="K286" s="15"/>
      <c r="L286" s="46"/>
      <c r="M286" s="18" t="str">
        <f>IFERROR(__xludf.DUMMYFUNCTION("IF(J286="""","""",IF(A286=""SELL"",(I286-J286-K286/100)*H286*100, IF(A286=""BUY"",(J286-I286-K286/100)*H286*100, IF(regexmatch(A286,""Ass""),(J286-I286-K286/100)*H286*100, IF(A286=""SDI"",((J286-I286)*H286)-(K286), IF(A286="""",""""))))))"),"")</f>
        <v/>
      </c>
      <c r="N286" s="19" t="str">
        <f t="shared" si="1"/>
        <v/>
      </c>
      <c r="O286" s="20" t="str">
        <f t="shared" si="2"/>
        <v/>
      </c>
      <c r="P286" s="21" t="str">
        <f t="shared" si="3"/>
        <v/>
      </c>
      <c r="Q286" s="22" t="str">
        <f t="shared" si="4"/>
        <v/>
      </c>
      <c r="R286" s="23"/>
    </row>
    <row r="287">
      <c r="A287" s="44"/>
      <c r="B287" s="43"/>
      <c r="C287" s="43"/>
      <c r="D287" s="43"/>
      <c r="E287" s="43"/>
      <c r="F287" s="44"/>
      <c r="G287" s="47"/>
      <c r="H287" s="24"/>
      <c r="I287" s="28"/>
      <c r="J287" s="28"/>
      <c r="K287" s="27"/>
      <c r="L287" s="47"/>
      <c r="M287" s="30" t="str">
        <f>IFERROR(__xludf.DUMMYFUNCTION("IF(J287="""","""",IF(A287=""SELL"",(I287-J287-K287/100)*H287*100, IF(A287=""BUY"",(J287-I287-K287/100)*H287*100, IF(regexmatch(A287,""Ass""),(J287-I287-K287/100)*H287*100, IF(A287=""SDI"",((J287-I287)*H287)-(K287), IF(A287="""",""""))))))"),"")</f>
        <v/>
      </c>
      <c r="N287" s="31" t="str">
        <f t="shared" si="1"/>
        <v/>
      </c>
      <c r="O287" s="32" t="str">
        <f t="shared" si="2"/>
        <v/>
      </c>
      <c r="P287" s="33" t="str">
        <f t="shared" si="3"/>
        <v/>
      </c>
      <c r="Q287" s="34" t="str">
        <f t="shared" si="4"/>
        <v/>
      </c>
      <c r="R287" s="39"/>
    </row>
    <row r="288">
      <c r="A288" s="40"/>
      <c r="B288" s="13"/>
      <c r="C288" s="13"/>
      <c r="D288" s="13"/>
      <c r="E288" s="13"/>
      <c r="F288" s="40"/>
      <c r="G288" s="46"/>
      <c r="H288" s="11"/>
      <c r="I288" s="16"/>
      <c r="J288" s="16"/>
      <c r="K288" s="15"/>
      <c r="L288" s="46"/>
      <c r="M288" s="18" t="str">
        <f>IFERROR(__xludf.DUMMYFUNCTION("IF(J288="""","""",IF(A288=""SELL"",(I288-J288-K288/100)*H288*100, IF(A288=""BUY"",(J288-I288-K288/100)*H288*100, IF(regexmatch(A288,""Ass""),(J288-I288-K288/100)*H288*100, IF(A288=""SDI"",((J288-I288)*H288)-(K288), IF(A288="""",""""))))))"),"")</f>
        <v/>
      </c>
      <c r="N288" s="19" t="str">
        <f t="shared" si="1"/>
        <v/>
      </c>
      <c r="O288" s="20" t="str">
        <f t="shared" si="2"/>
        <v/>
      </c>
      <c r="P288" s="21" t="str">
        <f t="shared" si="3"/>
        <v/>
      </c>
      <c r="Q288" s="22" t="str">
        <f t="shared" si="4"/>
        <v/>
      </c>
      <c r="R288" s="23"/>
    </row>
    <row r="289">
      <c r="A289" s="44"/>
      <c r="B289" s="43"/>
      <c r="C289" s="43"/>
      <c r="D289" s="43"/>
      <c r="E289" s="43"/>
      <c r="F289" s="44"/>
      <c r="G289" s="47"/>
      <c r="H289" s="24"/>
      <c r="I289" s="28"/>
      <c r="J289" s="28"/>
      <c r="K289" s="27"/>
      <c r="L289" s="47"/>
      <c r="M289" s="30" t="str">
        <f>IFERROR(__xludf.DUMMYFUNCTION("IF(J289="""","""",IF(A289=""SELL"",(I289-J289-K289/100)*H289*100, IF(A289=""BUY"",(J289-I289-K289/100)*H289*100, IF(regexmatch(A289,""Ass""),(J289-I289-K289/100)*H289*100, IF(A289=""SDI"",((J289-I289)*H289)-(K289), IF(A289="""",""""))))))"),"")</f>
        <v/>
      </c>
      <c r="N289" s="31" t="str">
        <f t="shared" si="1"/>
        <v/>
      </c>
      <c r="O289" s="32" t="str">
        <f t="shared" si="2"/>
        <v/>
      </c>
      <c r="P289" s="33" t="str">
        <f t="shared" si="3"/>
        <v/>
      </c>
      <c r="Q289" s="34" t="str">
        <f t="shared" si="4"/>
        <v/>
      </c>
      <c r="R289" s="39"/>
    </row>
    <row r="290">
      <c r="A290" s="40"/>
      <c r="B290" s="13"/>
      <c r="C290" s="13"/>
      <c r="D290" s="13"/>
      <c r="E290" s="13"/>
      <c r="F290" s="40"/>
      <c r="G290" s="46"/>
      <c r="H290" s="11"/>
      <c r="I290" s="16"/>
      <c r="J290" s="16"/>
      <c r="K290" s="15"/>
      <c r="L290" s="46"/>
      <c r="M290" s="18" t="str">
        <f>IFERROR(__xludf.DUMMYFUNCTION("IF(J290="""","""",IF(A290=""SELL"",(I290-J290-K290/100)*H290*100, IF(A290=""BUY"",(J290-I290-K290/100)*H290*100, IF(regexmatch(A290,""Ass""),(J290-I290-K290/100)*H290*100, IF(A290=""SDI"",((J290-I290)*H290)-(K290), IF(A290="""",""""))))))"),"")</f>
        <v/>
      </c>
      <c r="N290" s="19" t="str">
        <f t="shared" si="1"/>
        <v/>
      </c>
      <c r="O290" s="20" t="str">
        <f t="shared" si="2"/>
        <v/>
      </c>
      <c r="P290" s="21" t="str">
        <f t="shared" si="3"/>
        <v/>
      </c>
      <c r="Q290" s="22" t="str">
        <f t="shared" si="4"/>
        <v/>
      </c>
      <c r="R290" s="23"/>
    </row>
    <row r="291">
      <c r="A291" s="44"/>
      <c r="B291" s="43"/>
      <c r="C291" s="43"/>
      <c r="D291" s="43"/>
      <c r="E291" s="43"/>
      <c r="F291" s="44"/>
      <c r="G291" s="47"/>
      <c r="H291" s="24"/>
      <c r="I291" s="28"/>
      <c r="J291" s="28"/>
      <c r="K291" s="27"/>
      <c r="L291" s="47"/>
      <c r="M291" s="30" t="str">
        <f>IFERROR(__xludf.DUMMYFUNCTION("IF(J291="""","""",IF(A291=""SELL"",(I291-J291-K291/100)*H291*100, IF(A291=""BUY"",(J291-I291-K291/100)*H291*100, IF(regexmatch(A291,""Ass""),(J291-I291-K291/100)*H291*100, IF(A291=""SDI"",((J291-I291)*H291)-(K291), IF(A291="""",""""))))))"),"")</f>
        <v/>
      </c>
      <c r="N291" s="31" t="str">
        <f t="shared" si="1"/>
        <v/>
      </c>
      <c r="O291" s="32" t="str">
        <f t="shared" si="2"/>
        <v/>
      </c>
      <c r="P291" s="33" t="str">
        <f t="shared" si="3"/>
        <v/>
      </c>
      <c r="Q291" s="34" t="str">
        <f t="shared" si="4"/>
        <v/>
      </c>
      <c r="R291" s="39"/>
    </row>
    <row r="292">
      <c r="A292" s="40"/>
      <c r="B292" s="13"/>
      <c r="C292" s="13"/>
      <c r="D292" s="13"/>
      <c r="E292" s="13"/>
      <c r="F292" s="40"/>
      <c r="G292" s="46"/>
      <c r="H292" s="11"/>
      <c r="I292" s="16"/>
      <c r="J292" s="16"/>
      <c r="K292" s="15"/>
      <c r="L292" s="46"/>
      <c r="M292" s="18" t="str">
        <f>IFERROR(__xludf.DUMMYFUNCTION("IF(J292="""","""",IF(A292=""SELL"",(I292-J292-K292/100)*H292*100, IF(A292=""BUY"",(J292-I292-K292/100)*H292*100, IF(regexmatch(A292,""Ass""),(J292-I292-K292/100)*H292*100, IF(A292=""SDI"",((J292-I292)*H292)-(K292), IF(A292="""",""""))))))"),"")</f>
        <v/>
      </c>
      <c r="N292" s="19" t="str">
        <f t="shared" si="1"/>
        <v/>
      </c>
      <c r="O292" s="20" t="str">
        <f t="shared" si="2"/>
        <v/>
      </c>
      <c r="P292" s="21" t="str">
        <f t="shared" si="3"/>
        <v/>
      </c>
      <c r="Q292" s="22" t="str">
        <f t="shared" si="4"/>
        <v/>
      </c>
      <c r="R292" s="23"/>
    </row>
    <row r="293">
      <c r="A293" s="44"/>
      <c r="B293" s="43"/>
      <c r="C293" s="43"/>
      <c r="D293" s="43"/>
      <c r="E293" s="43"/>
      <c r="F293" s="44"/>
      <c r="G293" s="47"/>
      <c r="H293" s="24"/>
      <c r="I293" s="28"/>
      <c r="J293" s="28"/>
      <c r="K293" s="27"/>
      <c r="L293" s="47"/>
      <c r="M293" s="30" t="str">
        <f>IFERROR(__xludf.DUMMYFUNCTION("IF(J293="""","""",IF(A293=""SELL"",(I293-J293-K293/100)*H293*100, IF(A293=""BUY"",(J293-I293-K293/100)*H293*100, IF(regexmatch(A293,""Ass""),(J293-I293-K293/100)*H293*100, IF(A293=""SDI"",((J293-I293)*H293)-(K293), IF(A293="""",""""))))))"),"")</f>
        <v/>
      </c>
      <c r="N293" s="31" t="str">
        <f t="shared" si="1"/>
        <v/>
      </c>
      <c r="O293" s="32" t="str">
        <f t="shared" si="2"/>
        <v/>
      </c>
      <c r="P293" s="33" t="str">
        <f t="shared" si="3"/>
        <v/>
      </c>
      <c r="Q293" s="34" t="str">
        <f t="shared" si="4"/>
        <v/>
      </c>
      <c r="R293" s="39"/>
    </row>
    <row r="294">
      <c r="A294" s="40"/>
      <c r="B294" s="13"/>
      <c r="C294" s="13"/>
      <c r="D294" s="13"/>
      <c r="E294" s="13"/>
      <c r="F294" s="40"/>
      <c r="G294" s="46"/>
      <c r="H294" s="11"/>
      <c r="I294" s="16"/>
      <c r="J294" s="16"/>
      <c r="K294" s="15"/>
      <c r="L294" s="46"/>
      <c r="M294" s="18" t="str">
        <f>IFERROR(__xludf.DUMMYFUNCTION("IF(J294="""","""",IF(A294=""SELL"",(I294-J294-K294/100)*H294*100, IF(A294=""BUY"",(J294-I294-K294/100)*H294*100, IF(regexmatch(A294,""Ass""),(J294-I294-K294/100)*H294*100, IF(A294=""SDI"",((J294-I294)*H294)-(K294), IF(A294="""",""""))))))"),"")</f>
        <v/>
      </c>
      <c r="N294" s="19" t="str">
        <f t="shared" si="1"/>
        <v/>
      </c>
      <c r="O294" s="20" t="str">
        <f t="shared" si="2"/>
        <v/>
      </c>
      <c r="P294" s="21" t="str">
        <f t="shared" si="3"/>
        <v/>
      </c>
      <c r="Q294" s="22" t="str">
        <f t="shared" si="4"/>
        <v/>
      </c>
      <c r="R294" s="23"/>
    </row>
    <row r="295">
      <c r="A295" s="44"/>
      <c r="B295" s="43"/>
      <c r="C295" s="43"/>
      <c r="D295" s="43"/>
      <c r="E295" s="43"/>
      <c r="F295" s="44"/>
      <c r="G295" s="47"/>
      <c r="H295" s="24"/>
      <c r="I295" s="28"/>
      <c r="J295" s="28"/>
      <c r="K295" s="27"/>
      <c r="L295" s="47"/>
      <c r="M295" s="30" t="str">
        <f>IFERROR(__xludf.DUMMYFUNCTION("IF(J295="""","""",IF(A295=""SELL"",(I295-J295-K295/100)*H295*100, IF(A295=""BUY"",(J295-I295-K295/100)*H295*100, IF(regexmatch(A295,""Ass""),(J295-I295-K295/100)*H295*100, IF(A295=""SDI"",((J295-I295)*H295)-(K295), IF(A295="""",""""))))))"),"")</f>
        <v/>
      </c>
      <c r="N295" s="31" t="str">
        <f t="shared" si="1"/>
        <v/>
      </c>
      <c r="O295" s="32" t="str">
        <f t="shared" si="2"/>
        <v/>
      </c>
      <c r="P295" s="33" t="str">
        <f t="shared" si="3"/>
        <v/>
      </c>
      <c r="Q295" s="34" t="str">
        <f t="shared" si="4"/>
        <v/>
      </c>
      <c r="R295" s="39"/>
    </row>
    <row r="296">
      <c r="A296" s="40"/>
      <c r="B296" s="13"/>
      <c r="C296" s="13"/>
      <c r="D296" s="13"/>
      <c r="E296" s="13"/>
      <c r="F296" s="40"/>
      <c r="G296" s="46"/>
      <c r="H296" s="11"/>
      <c r="I296" s="16"/>
      <c r="J296" s="16"/>
      <c r="K296" s="15"/>
      <c r="L296" s="46"/>
      <c r="M296" s="18" t="str">
        <f>IFERROR(__xludf.DUMMYFUNCTION("IF(J296="""","""",IF(A296=""SELL"",(I296-J296-K296/100)*H296*100, IF(A296=""BUY"",(J296-I296-K296/100)*H296*100, IF(regexmatch(A296,""Ass""),(J296-I296-K296/100)*H296*100, IF(A296=""SDI"",((J296-I296)*H296)-(K296), IF(A296="""",""""))))))"),"")</f>
        <v/>
      </c>
      <c r="N296" s="19" t="str">
        <f t="shared" si="1"/>
        <v/>
      </c>
      <c r="O296" s="20" t="str">
        <f t="shared" si="2"/>
        <v/>
      </c>
      <c r="P296" s="21" t="str">
        <f t="shared" si="3"/>
        <v/>
      </c>
      <c r="Q296" s="22" t="str">
        <f t="shared" si="4"/>
        <v/>
      </c>
      <c r="R296" s="23"/>
    </row>
    <row r="297">
      <c r="A297" s="44"/>
      <c r="B297" s="43"/>
      <c r="C297" s="43"/>
      <c r="D297" s="43"/>
      <c r="E297" s="43"/>
      <c r="F297" s="44"/>
      <c r="G297" s="47"/>
      <c r="H297" s="24"/>
      <c r="I297" s="28"/>
      <c r="J297" s="28"/>
      <c r="K297" s="27"/>
      <c r="L297" s="47"/>
      <c r="M297" s="30" t="str">
        <f>IFERROR(__xludf.DUMMYFUNCTION("IF(J297="""","""",IF(A297=""SELL"",(I297-J297-K297/100)*H297*100, IF(A297=""BUY"",(J297-I297-K297/100)*H297*100, IF(regexmatch(A297,""Ass""),(J297-I297-K297/100)*H297*100, IF(A297=""SDI"",((J297-I297)*H297)-(K297), IF(A297="""",""""))))))"),"")</f>
        <v/>
      </c>
      <c r="N297" s="31" t="str">
        <f t="shared" si="1"/>
        <v/>
      </c>
      <c r="O297" s="32" t="str">
        <f t="shared" si="2"/>
        <v/>
      </c>
      <c r="P297" s="33" t="str">
        <f t="shared" si="3"/>
        <v/>
      </c>
      <c r="Q297" s="34" t="str">
        <f t="shared" si="4"/>
        <v/>
      </c>
      <c r="R297" s="39"/>
    </row>
    <row r="298">
      <c r="A298" s="40"/>
      <c r="B298" s="13"/>
      <c r="C298" s="13"/>
      <c r="D298" s="13"/>
      <c r="E298" s="13"/>
      <c r="F298" s="40"/>
      <c r="G298" s="46"/>
      <c r="H298" s="11"/>
      <c r="I298" s="16"/>
      <c r="J298" s="16"/>
      <c r="K298" s="15"/>
      <c r="L298" s="46"/>
      <c r="M298" s="18" t="str">
        <f>IFERROR(__xludf.DUMMYFUNCTION("IF(J298="""","""",IF(A298=""SELL"",(I298-J298-K298/100)*H298*100, IF(A298=""BUY"",(J298-I298-K298/100)*H298*100, IF(regexmatch(A298,""Ass""),(J298-I298-K298/100)*H298*100, IF(A298=""SDI"",((J298-I298)*H298)-(K298), IF(A298="""",""""))))))"),"")</f>
        <v/>
      </c>
      <c r="N298" s="19" t="str">
        <f t="shared" si="1"/>
        <v/>
      </c>
      <c r="O298" s="20" t="str">
        <f t="shared" si="2"/>
        <v/>
      </c>
      <c r="P298" s="21" t="str">
        <f t="shared" si="3"/>
        <v/>
      </c>
      <c r="Q298" s="22" t="str">
        <f t="shared" si="4"/>
        <v/>
      </c>
      <c r="R298" s="23"/>
    </row>
    <row r="299">
      <c r="A299" s="44"/>
      <c r="B299" s="43"/>
      <c r="C299" s="43"/>
      <c r="D299" s="43"/>
      <c r="E299" s="43"/>
      <c r="F299" s="44"/>
      <c r="G299" s="47"/>
      <c r="H299" s="24"/>
      <c r="I299" s="28"/>
      <c r="J299" s="28"/>
      <c r="K299" s="27"/>
      <c r="L299" s="47"/>
      <c r="M299" s="30" t="str">
        <f>IFERROR(__xludf.DUMMYFUNCTION("IF(J299="""","""",IF(A299=""SELL"",(I299-J299-K299/100)*H299*100, IF(A299=""BUY"",(J299-I299-K299/100)*H299*100, IF(regexmatch(A299,""Ass""),(J299-I299-K299/100)*H299*100, IF(A299=""SDI"",((J299-I299)*H299)-(K299), IF(A299="""",""""))))))"),"")</f>
        <v/>
      </c>
      <c r="N299" s="31" t="str">
        <f t="shared" si="1"/>
        <v/>
      </c>
      <c r="O299" s="32" t="str">
        <f t="shared" si="2"/>
        <v/>
      </c>
      <c r="P299" s="33" t="str">
        <f t="shared" si="3"/>
        <v/>
      </c>
      <c r="Q299" s="34" t="str">
        <f t="shared" si="4"/>
        <v/>
      </c>
      <c r="R299" s="39"/>
    </row>
    <row r="300">
      <c r="A300" s="40"/>
      <c r="B300" s="13"/>
      <c r="C300" s="13"/>
      <c r="D300" s="13"/>
      <c r="E300" s="13"/>
      <c r="F300" s="40"/>
      <c r="G300" s="46"/>
      <c r="H300" s="11"/>
      <c r="I300" s="16"/>
      <c r="J300" s="16"/>
      <c r="K300" s="15"/>
      <c r="L300" s="46"/>
      <c r="M300" s="18" t="str">
        <f>IFERROR(__xludf.DUMMYFUNCTION("IF(J300="""","""",IF(A300=""SELL"",(I300-J300-K300/100)*H300*100, IF(A300=""BUY"",(J300-I300-K300/100)*H300*100, IF(regexmatch(A300,""Ass""),(J300-I300-K300/100)*H300*100, IF(A300=""SDI"",((J300-I300)*H300)-(K300), IF(A300="""",""""))))))"),"")</f>
        <v/>
      </c>
      <c r="N300" s="19" t="str">
        <f t="shared" si="1"/>
        <v/>
      </c>
      <c r="O300" s="20" t="str">
        <f t="shared" si="2"/>
        <v/>
      </c>
      <c r="P300" s="21" t="str">
        <f t="shared" si="3"/>
        <v/>
      </c>
      <c r="Q300" s="22" t="str">
        <f t="shared" si="4"/>
        <v/>
      </c>
      <c r="R300" s="23"/>
    </row>
    <row r="301">
      <c r="A301" s="44"/>
      <c r="B301" s="43"/>
      <c r="C301" s="43"/>
      <c r="D301" s="43"/>
      <c r="E301" s="43"/>
      <c r="F301" s="44"/>
      <c r="G301" s="47"/>
      <c r="H301" s="24"/>
      <c r="I301" s="28"/>
      <c r="J301" s="28"/>
      <c r="K301" s="27"/>
      <c r="L301" s="47"/>
      <c r="M301" s="30" t="str">
        <f>IFERROR(__xludf.DUMMYFUNCTION("IF(J301="""","""",IF(A301=""SELL"",(I301-J301-K301/100)*H301*100, IF(A301=""BUY"",(J301-I301-K301/100)*H301*100, IF(regexmatch(A301,""Ass""),(J301-I301-K301/100)*H301*100, IF(A301=""SDI"",((J301-I301)*H301)-(K301), IF(A301="""",""""))))))"),"")</f>
        <v/>
      </c>
      <c r="N301" s="31" t="str">
        <f t="shared" si="1"/>
        <v/>
      </c>
      <c r="O301" s="32" t="str">
        <f t="shared" si="2"/>
        <v/>
      </c>
      <c r="P301" s="33" t="str">
        <f t="shared" si="3"/>
        <v/>
      </c>
      <c r="Q301" s="34" t="str">
        <f t="shared" si="4"/>
        <v/>
      </c>
      <c r="R301" s="39"/>
    </row>
    <row r="302">
      <c r="A302" s="40"/>
      <c r="B302" s="13"/>
      <c r="C302" s="13"/>
      <c r="D302" s="13"/>
      <c r="E302" s="13"/>
      <c r="F302" s="40"/>
      <c r="G302" s="46"/>
      <c r="H302" s="11"/>
      <c r="I302" s="16"/>
      <c r="J302" s="16"/>
      <c r="K302" s="15"/>
      <c r="L302" s="46"/>
      <c r="M302" s="18" t="str">
        <f>IFERROR(__xludf.DUMMYFUNCTION("IF(J302="""","""",IF(A302=""SELL"",(I302-J302-K302/100)*H302*100, IF(A302=""BUY"",(J302-I302-K302/100)*H302*100, IF(regexmatch(A302,""Ass""),(J302-I302-K302/100)*H302*100, IF(A302=""SDI"",((J302-I302)*H302)-(K302), IF(A302="""",""""))))))"),"")</f>
        <v/>
      </c>
      <c r="N302" s="19" t="str">
        <f t="shared" si="1"/>
        <v/>
      </c>
      <c r="O302" s="20" t="str">
        <f t="shared" si="2"/>
        <v/>
      </c>
      <c r="P302" s="21" t="str">
        <f t="shared" si="3"/>
        <v/>
      </c>
      <c r="Q302" s="22" t="str">
        <f t="shared" si="4"/>
        <v/>
      </c>
      <c r="R302" s="23"/>
    </row>
    <row r="303">
      <c r="A303" s="44"/>
      <c r="B303" s="43"/>
      <c r="C303" s="43"/>
      <c r="D303" s="43"/>
      <c r="E303" s="43"/>
      <c r="F303" s="44"/>
      <c r="G303" s="47"/>
      <c r="H303" s="24"/>
      <c r="I303" s="28"/>
      <c r="J303" s="28"/>
      <c r="K303" s="27"/>
      <c r="L303" s="47"/>
      <c r="M303" s="30" t="str">
        <f>IFERROR(__xludf.DUMMYFUNCTION("IF(J303="""","""",IF(A303=""SELL"",(I303-J303-K303/100)*H303*100, IF(A303=""BUY"",(J303-I303-K303/100)*H303*100, IF(regexmatch(A303,""Ass""),(J303-I303-K303/100)*H303*100, IF(A303=""SDI"",((J303-I303)*H303)-(K303), IF(A303="""",""""))))))"),"")</f>
        <v/>
      </c>
      <c r="N303" s="31" t="str">
        <f t="shared" si="1"/>
        <v/>
      </c>
      <c r="O303" s="32" t="str">
        <f t="shared" si="2"/>
        <v/>
      </c>
      <c r="P303" s="33" t="str">
        <f t="shared" si="3"/>
        <v/>
      </c>
      <c r="Q303" s="34" t="str">
        <f t="shared" si="4"/>
        <v/>
      </c>
      <c r="R303" s="39"/>
    </row>
    <row r="304">
      <c r="A304" s="40"/>
      <c r="B304" s="13"/>
      <c r="C304" s="13"/>
      <c r="D304" s="13"/>
      <c r="E304" s="13"/>
      <c r="F304" s="40"/>
      <c r="G304" s="46"/>
      <c r="H304" s="11"/>
      <c r="I304" s="16"/>
      <c r="J304" s="16"/>
      <c r="K304" s="15"/>
      <c r="L304" s="46"/>
      <c r="M304" s="18" t="str">
        <f>IFERROR(__xludf.DUMMYFUNCTION("IF(J304="""","""",IF(A304=""SELL"",(I304-J304-K304/100)*H304*100, IF(A304=""BUY"",(J304-I304-K304/100)*H304*100, IF(regexmatch(A304,""Ass""),(J304-I304-K304/100)*H304*100, IF(A304=""SDI"",((J304-I304)*H304)-(K304), IF(A304="""",""""))))))"),"")</f>
        <v/>
      </c>
      <c r="N304" s="19" t="str">
        <f t="shared" si="1"/>
        <v/>
      </c>
      <c r="O304" s="20" t="str">
        <f t="shared" si="2"/>
        <v/>
      </c>
      <c r="P304" s="21" t="str">
        <f t="shared" si="3"/>
        <v/>
      </c>
      <c r="Q304" s="22" t="str">
        <f t="shared" si="4"/>
        <v/>
      </c>
      <c r="R304" s="23"/>
    </row>
    <row r="305">
      <c r="A305" s="44"/>
      <c r="B305" s="43"/>
      <c r="C305" s="43"/>
      <c r="D305" s="43"/>
      <c r="E305" s="43"/>
      <c r="F305" s="44"/>
      <c r="G305" s="47"/>
      <c r="H305" s="24"/>
      <c r="I305" s="28"/>
      <c r="J305" s="28"/>
      <c r="K305" s="27"/>
      <c r="L305" s="47"/>
      <c r="M305" s="30" t="str">
        <f>IFERROR(__xludf.DUMMYFUNCTION("IF(J305="""","""",IF(A305=""SELL"",(I305-J305-K305/100)*H305*100, IF(A305=""BUY"",(J305-I305-K305/100)*H305*100, IF(regexmatch(A305,""Ass""),(J305-I305-K305/100)*H305*100, IF(A305=""SDI"",((J305-I305)*H305)-(K305), IF(A305="""",""""))))))"),"")</f>
        <v/>
      </c>
      <c r="N305" s="31" t="str">
        <f t="shared" si="1"/>
        <v/>
      </c>
      <c r="O305" s="32" t="str">
        <f t="shared" si="2"/>
        <v/>
      </c>
      <c r="P305" s="33" t="str">
        <f t="shared" si="3"/>
        <v/>
      </c>
      <c r="Q305" s="34" t="str">
        <f t="shared" si="4"/>
        <v/>
      </c>
      <c r="R305" s="39"/>
    </row>
    <row r="306">
      <c r="A306" s="40"/>
      <c r="B306" s="13"/>
      <c r="C306" s="13"/>
      <c r="D306" s="13"/>
      <c r="E306" s="13"/>
      <c r="F306" s="40"/>
      <c r="G306" s="46"/>
      <c r="H306" s="11"/>
      <c r="I306" s="16"/>
      <c r="J306" s="16"/>
      <c r="K306" s="15"/>
      <c r="L306" s="46"/>
      <c r="M306" s="18" t="str">
        <f>IFERROR(__xludf.DUMMYFUNCTION("IF(J306="""","""",IF(A306=""SELL"",(I306-J306-K306/100)*H306*100, IF(A306=""BUY"",(J306-I306-K306/100)*H306*100, IF(regexmatch(A306,""Ass""),(J306-I306-K306/100)*H306*100, IF(A306=""SDI"",((J306-I306)*H306)-(K306), IF(A306="""",""""))))))"),"")</f>
        <v/>
      </c>
      <c r="N306" s="19" t="str">
        <f t="shared" si="1"/>
        <v/>
      </c>
      <c r="O306" s="20" t="str">
        <f t="shared" si="2"/>
        <v/>
      </c>
      <c r="P306" s="21" t="str">
        <f t="shared" si="3"/>
        <v/>
      </c>
      <c r="Q306" s="22" t="str">
        <f t="shared" si="4"/>
        <v/>
      </c>
      <c r="R306" s="23"/>
    </row>
    <row r="307">
      <c r="A307" s="44"/>
      <c r="B307" s="43"/>
      <c r="C307" s="43"/>
      <c r="D307" s="43"/>
      <c r="E307" s="43"/>
      <c r="F307" s="44"/>
      <c r="G307" s="47"/>
      <c r="H307" s="24"/>
      <c r="I307" s="28"/>
      <c r="J307" s="28"/>
      <c r="K307" s="27"/>
      <c r="L307" s="47"/>
      <c r="M307" s="30" t="str">
        <f>IFERROR(__xludf.DUMMYFUNCTION("IF(J307="""","""",IF(A307=""SELL"",(I307-J307-K307/100)*H307*100, IF(A307=""BUY"",(J307-I307-K307/100)*H307*100, IF(regexmatch(A307,""Ass""),(J307-I307-K307/100)*H307*100, IF(A307=""SDI"",((J307-I307)*H307)-(K307), IF(A307="""",""""))))))"),"")</f>
        <v/>
      </c>
      <c r="N307" s="31" t="str">
        <f t="shared" si="1"/>
        <v/>
      </c>
      <c r="O307" s="32" t="str">
        <f t="shared" si="2"/>
        <v/>
      </c>
      <c r="P307" s="33" t="str">
        <f t="shared" si="3"/>
        <v/>
      </c>
      <c r="Q307" s="34" t="str">
        <f t="shared" si="4"/>
        <v/>
      </c>
      <c r="R307" s="39"/>
    </row>
    <row r="308">
      <c r="A308" s="40"/>
      <c r="B308" s="13"/>
      <c r="C308" s="13"/>
      <c r="D308" s="13"/>
      <c r="E308" s="13"/>
      <c r="F308" s="40"/>
      <c r="G308" s="46"/>
      <c r="H308" s="11"/>
      <c r="I308" s="16"/>
      <c r="J308" s="16"/>
      <c r="K308" s="15"/>
      <c r="L308" s="46"/>
      <c r="M308" s="18" t="str">
        <f>IFERROR(__xludf.DUMMYFUNCTION("IF(J308="""","""",IF(A308=""SELL"",(I308-J308-K308/100)*H308*100, IF(A308=""BUY"",(J308-I308-K308/100)*H308*100, IF(regexmatch(A308,""Ass""),(J308-I308-K308/100)*H308*100, IF(A308=""SDI"",((J308-I308)*H308)-(K308), IF(A308="""",""""))))))"),"")</f>
        <v/>
      </c>
      <c r="N308" s="19" t="str">
        <f t="shared" si="1"/>
        <v/>
      </c>
      <c r="O308" s="20" t="str">
        <f t="shared" si="2"/>
        <v/>
      </c>
      <c r="P308" s="21" t="str">
        <f t="shared" si="3"/>
        <v/>
      </c>
      <c r="Q308" s="22" t="str">
        <f t="shared" si="4"/>
        <v/>
      </c>
      <c r="R308" s="23"/>
    </row>
    <row r="309">
      <c r="A309" s="44"/>
      <c r="B309" s="43"/>
      <c r="C309" s="43"/>
      <c r="D309" s="43"/>
      <c r="E309" s="43"/>
      <c r="F309" s="44"/>
      <c r="G309" s="47"/>
      <c r="H309" s="24"/>
      <c r="I309" s="28"/>
      <c r="J309" s="28"/>
      <c r="K309" s="27"/>
      <c r="L309" s="47"/>
      <c r="M309" s="30" t="str">
        <f>IFERROR(__xludf.DUMMYFUNCTION("IF(J309="""","""",IF(A309=""SELL"",(I309-J309-K309/100)*H309*100, IF(A309=""BUY"",(J309-I309-K309/100)*H309*100, IF(regexmatch(A309,""Ass""),(J309-I309-K309/100)*H309*100, IF(A309=""SDI"",((J309-I309)*H309)-(K309), IF(A309="""",""""))))))"),"")</f>
        <v/>
      </c>
      <c r="N309" s="31" t="str">
        <f t="shared" si="1"/>
        <v/>
      </c>
      <c r="O309" s="32" t="str">
        <f t="shared" si="2"/>
        <v/>
      </c>
      <c r="P309" s="33" t="str">
        <f t="shared" si="3"/>
        <v/>
      </c>
      <c r="Q309" s="34" t="str">
        <f t="shared" si="4"/>
        <v/>
      </c>
      <c r="R309" s="39"/>
    </row>
    <row r="310">
      <c r="A310" s="40"/>
      <c r="B310" s="13"/>
      <c r="C310" s="13"/>
      <c r="D310" s="13"/>
      <c r="E310" s="13"/>
      <c r="F310" s="40"/>
      <c r="G310" s="46"/>
      <c r="H310" s="11"/>
      <c r="I310" s="16"/>
      <c r="J310" s="16"/>
      <c r="K310" s="15"/>
      <c r="L310" s="46"/>
      <c r="M310" s="18" t="str">
        <f>IFERROR(__xludf.DUMMYFUNCTION("IF(J310="""","""",IF(A310=""SELL"",(I310-J310-K310/100)*H310*100, IF(A310=""BUY"",(J310-I310-K310/100)*H310*100, IF(regexmatch(A310,""Ass""),(J310-I310-K310/100)*H310*100, IF(A310=""SDI"",((J310-I310)*H310)-(K310), IF(A310="""",""""))))))"),"")</f>
        <v/>
      </c>
      <c r="N310" s="19" t="str">
        <f t="shared" si="1"/>
        <v/>
      </c>
      <c r="O310" s="20" t="str">
        <f t="shared" si="2"/>
        <v/>
      </c>
      <c r="P310" s="21" t="str">
        <f t="shared" si="3"/>
        <v/>
      </c>
      <c r="Q310" s="22" t="str">
        <f t="shared" si="4"/>
        <v/>
      </c>
      <c r="R310" s="23"/>
    </row>
    <row r="311">
      <c r="A311" s="44"/>
      <c r="B311" s="43"/>
      <c r="C311" s="43"/>
      <c r="D311" s="43"/>
      <c r="E311" s="43"/>
      <c r="F311" s="44"/>
      <c r="G311" s="47"/>
      <c r="H311" s="24"/>
      <c r="I311" s="28"/>
      <c r="J311" s="28"/>
      <c r="K311" s="27"/>
      <c r="L311" s="47"/>
      <c r="M311" s="30" t="str">
        <f>IFERROR(__xludf.DUMMYFUNCTION("IF(J311="""","""",IF(A311=""SELL"",(I311-J311-K311/100)*H311*100, IF(A311=""BUY"",(J311-I311-K311/100)*H311*100, IF(regexmatch(A311,""Ass""),(J311-I311-K311/100)*H311*100, IF(A311=""SDI"",((J311-I311)*H311)-(K311), IF(A311="""",""""))))))"),"")</f>
        <v/>
      </c>
      <c r="N311" s="31" t="str">
        <f t="shared" si="1"/>
        <v/>
      </c>
      <c r="O311" s="32" t="str">
        <f t="shared" si="2"/>
        <v/>
      </c>
      <c r="P311" s="33" t="str">
        <f t="shared" si="3"/>
        <v/>
      </c>
      <c r="Q311" s="34" t="str">
        <f t="shared" si="4"/>
        <v/>
      </c>
      <c r="R311" s="39"/>
    </row>
    <row r="312">
      <c r="A312" s="40"/>
      <c r="B312" s="13"/>
      <c r="C312" s="13"/>
      <c r="D312" s="13"/>
      <c r="E312" s="13"/>
      <c r="F312" s="40"/>
      <c r="G312" s="46"/>
      <c r="H312" s="11"/>
      <c r="I312" s="16"/>
      <c r="J312" s="16"/>
      <c r="K312" s="15"/>
      <c r="L312" s="46"/>
      <c r="M312" s="18" t="str">
        <f>IFERROR(__xludf.DUMMYFUNCTION("IF(J312="""","""",IF(A312=""SELL"",(I312-J312-K312/100)*H312*100, IF(A312=""BUY"",(J312-I312-K312/100)*H312*100, IF(regexmatch(A312,""Ass""),(J312-I312-K312/100)*H312*100, IF(A312=""SDI"",((J312-I312)*H312)-(K312), IF(A312="""",""""))))))"),"")</f>
        <v/>
      </c>
      <c r="N312" s="19" t="str">
        <f t="shared" si="1"/>
        <v/>
      </c>
      <c r="O312" s="20" t="str">
        <f t="shared" si="2"/>
        <v/>
      </c>
      <c r="P312" s="21" t="str">
        <f t="shared" si="3"/>
        <v/>
      </c>
      <c r="Q312" s="22" t="str">
        <f t="shared" si="4"/>
        <v/>
      </c>
      <c r="R312" s="23"/>
    </row>
    <row r="313">
      <c r="A313" s="44"/>
      <c r="B313" s="43"/>
      <c r="C313" s="43"/>
      <c r="D313" s="43"/>
      <c r="E313" s="43"/>
      <c r="F313" s="44"/>
      <c r="G313" s="47"/>
      <c r="H313" s="24"/>
      <c r="I313" s="28"/>
      <c r="J313" s="28"/>
      <c r="K313" s="27"/>
      <c r="L313" s="47"/>
      <c r="M313" s="30" t="str">
        <f>IFERROR(__xludf.DUMMYFUNCTION("IF(J313="""","""",IF(A313=""SELL"",(I313-J313-K313/100)*H313*100, IF(A313=""BUY"",(J313-I313-K313/100)*H313*100, IF(regexmatch(A313,""Ass""),(J313-I313-K313/100)*H313*100, IF(A313=""SDI"",((J313-I313)*H313)-(K313), IF(A313="""",""""))))))"),"")</f>
        <v/>
      </c>
      <c r="N313" s="31" t="str">
        <f t="shared" si="1"/>
        <v/>
      </c>
      <c r="O313" s="32" t="str">
        <f t="shared" si="2"/>
        <v/>
      </c>
      <c r="P313" s="33" t="str">
        <f t="shared" si="3"/>
        <v/>
      </c>
      <c r="Q313" s="34" t="str">
        <f t="shared" si="4"/>
        <v/>
      </c>
      <c r="R313" s="39"/>
    </row>
    <row r="314">
      <c r="A314" s="40"/>
      <c r="B314" s="13"/>
      <c r="C314" s="13"/>
      <c r="D314" s="13"/>
      <c r="E314" s="13"/>
      <c r="F314" s="40"/>
      <c r="G314" s="46"/>
      <c r="H314" s="11"/>
      <c r="I314" s="16"/>
      <c r="J314" s="16"/>
      <c r="K314" s="15"/>
      <c r="L314" s="46"/>
      <c r="M314" s="18" t="str">
        <f>IFERROR(__xludf.DUMMYFUNCTION("IF(J314="""","""",IF(A314=""SELL"",(I314-J314-K314/100)*H314*100, IF(A314=""BUY"",(J314-I314-K314/100)*H314*100, IF(regexmatch(A314,""Ass""),(J314-I314-K314/100)*H314*100, IF(A314=""SDI"",((J314-I314)*H314)-(K314), IF(A314="""",""""))))))"),"")</f>
        <v/>
      </c>
      <c r="N314" s="19" t="str">
        <f t="shared" si="1"/>
        <v/>
      </c>
      <c r="O314" s="20" t="str">
        <f t="shared" si="2"/>
        <v/>
      </c>
      <c r="P314" s="21" t="str">
        <f t="shared" si="3"/>
        <v/>
      </c>
      <c r="Q314" s="22" t="str">
        <f t="shared" si="4"/>
        <v/>
      </c>
      <c r="R314" s="23"/>
    </row>
    <row r="315">
      <c r="A315" s="44"/>
      <c r="B315" s="43"/>
      <c r="C315" s="43"/>
      <c r="D315" s="43"/>
      <c r="E315" s="43"/>
      <c r="F315" s="44"/>
      <c r="G315" s="47"/>
      <c r="H315" s="24"/>
      <c r="I315" s="28"/>
      <c r="J315" s="28"/>
      <c r="K315" s="27"/>
      <c r="L315" s="47"/>
      <c r="M315" s="30" t="str">
        <f>IFERROR(__xludf.DUMMYFUNCTION("IF(J315="""","""",IF(A315=""SELL"",(I315-J315-K315/100)*H315*100, IF(A315=""BUY"",(J315-I315-K315/100)*H315*100, IF(regexmatch(A315,""Ass""),(J315-I315-K315/100)*H315*100, IF(A315=""SDI"",((J315-I315)*H315)-(K315), IF(A315="""",""""))))))"),"")</f>
        <v/>
      </c>
      <c r="N315" s="31" t="str">
        <f t="shared" si="1"/>
        <v/>
      </c>
      <c r="O315" s="32" t="str">
        <f t="shared" si="2"/>
        <v/>
      </c>
      <c r="P315" s="33" t="str">
        <f t="shared" si="3"/>
        <v/>
      </c>
      <c r="Q315" s="34" t="str">
        <f t="shared" si="4"/>
        <v/>
      </c>
      <c r="R315" s="39"/>
    </row>
    <row r="316">
      <c r="A316" s="40"/>
      <c r="B316" s="13"/>
      <c r="C316" s="13"/>
      <c r="D316" s="13"/>
      <c r="E316" s="13"/>
      <c r="F316" s="40"/>
      <c r="G316" s="46"/>
      <c r="H316" s="11"/>
      <c r="I316" s="16"/>
      <c r="J316" s="16"/>
      <c r="K316" s="15"/>
      <c r="L316" s="46"/>
      <c r="M316" s="18" t="str">
        <f>IFERROR(__xludf.DUMMYFUNCTION("IF(J316="""","""",IF(A316=""SELL"",(I316-J316-K316/100)*H316*100, IF(A316=""BUY"",(J316-I316-K316/100)*H316*100, IF(regexmatch(A316,""Ass""),(J316-I316-K316/100)*H316*100, IF(A316=""SDI"",((J316-I316)*H316)-(K316), IF(A316="""",""""))))))"),"")</f>
        <v/>
      </c>
      <c r="N316" s="19" t="str">
        <f t="shared" si="1"/>
        <v/>
      </c>
      <c r="O316" s="20" t="str">
        <f t="shared" si="2"/>
        <v/>
      </c>
      <c r="P316" s="21" t="str">
        <f t="shared" si="3"/>
        <v/>
      </c>
      <c r="Q316" s="22" t="str">
        <f t="shared" si="4"/>
        <v/>
      </c>
      <c r="R316" s="23"/>
    </row>
    <row r="317">
      <c r="A317" s="44"/>
      <c r="B317" s="43"/>
      <c r="C317" s="43"/>
      <c r="D317" s="43"/>
      <c r="E317" s="43"/>
      <c r="F317" s="44"/>
      <c r="G317" s="47"/>
      <c r="H317" s="24"/>
      <c r="I317" s="28"/>
      <c r="J317" s="28"/>
      <c r="K317" s="27"/>
      <c r="L317" s="47"/>
      <c r="M317" s="30" t="str">
        <f>IFERROR(__xludf.DUMMYFUNCTION("IF(J317="""","""",IF(A317=""SELL"",(I317-J317-K317/100)*H317*100, IF(A317=""BUY"",(J317-I317-K317/100)*H317*100, IF(regexmatch(A317,""Ass""),(J317-I317-K317/100)*H317*100, IF(A317=""SDI"",((J317-I317)*H317)-(K317), IF(A317="""",""""))))))"),"")</f>
        <v/>
      </c>
      <c r="N317" s="31" t="str">
        <f t="shared" si="1"/>
        <v/>
      </c>
      <c r="O317" s="32" t="str">
        <f t="shared" si="2"/>
        <v/>
      </c>
      <c r="P317" s="33" t="str">
        <f t="shared" si="3"/>
        <v/>
      </c>
      <c r="Q317" s="34" t="str">
        <f t="shared" si="4"/>
        <v/>
      </c>
      <c r="R317" s="39"/>
    </row>
    <row r="318">
      <c r="A318" s="40"/>
      <c r="B318" s="13"/>
      <c r="C318" s="13"/>
      <c r="D318" s="13"/>
      <c r="E318" s="13"/>
      <c r="F318" s="40"/>
      <c r="G318" s="46"/>
      <c r="H318" s="11"/>
      <c r="I318" s="16"/>
      <c r="J318" s="16"/>
      <c r="K318" s="15"/>
      <c r="L318" s="46"/>
      <c r="M318" s="18" t="str">
        <f>IFERROR(__xludf.DUMMYFUNCTION("IF(J318="""","""",IF(A318=""SELL"",(I318-J318-K318/100)*H318*100, IF(A318=""BUY"",(J318-I318-K318/100)*H318*100, IF(regexmatch(A318,""Ass""),(J318-I318-K318/100)*H318*100, IF(A318=""SDI"",((J318-I318)*H318)-(K318), IF(A318="""",""""))))))"),"")</f>
        <v/>
      </c>
      <c r="N318" s="19" t="str">
        <f t="shared" si="1"/>
        <v/>
      </c>
      <c r="O318" s="20" t="str">
        <f t="shared" si="2"/>
        <v/>
      </c>
      <c r="P318" s="21" t="str">
        <f t="shared" si="3"/>
        <v/>
      </c>
      <c r="Q318" s="22" t="str">
        <f t="shared" si="4"/>
        <v/>
      </c>
      <c r="R318" s="23"/>
    </row>
    <row r="319">
      <c r="A319" s="44"/>
      <c r="B319" s="43"/>
      <c r="C319" s="43"/>
      <c r="D319" s="43"/>
      <c r="E319" s="43"/>
      <c r="F319" s="44"/>
      <c r="G319" s="47"/>
      <c r="H319" s="24"/>
      <c r="I319" s="28"/>
      <c r="J319" s="28"/>
      <c r="K319" s="27"/>
      <c r="L319" s="47"/>
      <c r="M319" s="30" t="str">
        <f>IFERROR(__xludf.DUMMYFUNCTION("IF(J319="""","""",IF(A319=""SELL"",(I319-J319-K319/100)*H319*100, IF(A319=""BUY"",(J319-I319-K319/100)*H319*100, IF(regexmatch(A319,""Ass""),(J319-I319-K319/100)*H319*100, IF(A319=""SDI"",((J319-I319)*H319)-(K319), IF(A319="""",""""))))))"),"")</f>
        <v/>
      </c>
      <c r="N319" s="31" t="str">
        <f t="shared" si="1"/>
        <v/>
      </c>
      <c r="O319" s="32" t="str">
        <f t="shared" si="2"/>
        <v/>
      </c>
      <c r="P319" s="33" t="str">
        <f t="shared" si="3"/>
        <v/>
      </c>
      <c r="Q319" s="34" t="str">
        <f t="shared" si="4"/>
        <v/>
      </c>
      <c r="R319" s="39"/>
    </row>
    <row r="320">
      <c r="A320" s="40"/>
      <c r="B320" s="13"/>
      <c r="C320" s="13"/>
      <c r="D320" s="13"/>
      <c r="E320" s="13"/>
      <c r="F320" s="40"/>
      <c r="G320" s="46"/>
      <c r="H320" s="11"/>
      <c r="I320" s="16"/>
      <c r="J320" s="16"/>
      <c r="K320" s="15"/>
      <c r="L320" s="46"/>
      <c r="M320" s="18" t="str">
        <f>IFERROR(__xludf.DUMMYFUNCTION("IF(J320="""","""",IF(A320=""SELL"",(I320-J320-K320/100)*H320*100, IF(A320=""BUY"",(J320-I320-K320/100)*H320*100, IF(regexmatch(A320,""Ass""),(J320-I320-K320/100)*H320*100, IF(A320=""SDI"",((J320-I320)*H320)-(K320), IF(A320="""",""""))))))"),"")</f>
        <v/>
      </c>
      <c r="N320" s="19" t="str">
        <f t="shared" si="1"/>
        <v/>
      </c>
      <c r="O320" s="20" t="str">
        <f t="shared" si="2"/>
        <v/>
      </c>
      <c r="P320" s="21" t="str">
        <f t="shared" si="3"/>
        <v/>
      </c>
      <c r="Q320" s="22" t="str">
        <f t="shared" si="4"/>
        <v/>
      </c>
      <c r="R320" s="23"/>
    </row>
    <row r="321">
      <c r="A321" s="44"/>
      <c r="B321" s="43"/>
      <c r="C321" s="43"/>
      <c r="D321" s="43"/>
      <c r="E321" s="43"/>
      <c r="F321" s="44"/>
      <c r="G321" s="47"/>
      <c r="H321" s="24"/>
      <c r="I321" s="28"/>
      <c r="J321" s="28"/>
      <c r="K321" s="27"/>
      <c r="L321" s="47"/>
      <c r="M321" s="30" t="str">
        <f>IFERROR(__xludf.DUMMYFUNCTION("IF(J321="""","""",IF(A321=""SELL"",(I321-J321-K321/100)*H321*100, IF(A321=""BUY"",(J321-I321-K321/100)*H321*100, IF(regexmatch(A321,""Ass""),(J321-I321-K321/100)*H321*100, IF(A321=""SDI"",((J321-I321)*H321)-(K321), IF(A321="""",""""))))))"),"")</f>
        <v/>
      </c>
      <c r="N321" s="31" t="str">
        <f t="shared" si="1"/>
        <v/>
      </c>
      <c r="O321" s="32" t="str">
        <f t="shared" si="2"/>
        <v/>
      </c>
      <c r="P321" s="33" t="str">
        <f t="shared" si="3"/>
        <v/>
      </c>
      <c r="Q321" s="34" t="str">
        <f t="shared" si="4"/>
        <v/>
      </c>
      <c r="R321" s="39"/>
    </row>
    <row r="322">
      <c r="A322" s="40"/>
      <c r="B322" s="13"/>
      <c r="C322" s="13"/>
      <c r="D322" s="13"/>
      <c r="E322" s="13"/>
      <c r="F322" s="40"/>
      <c r="G322" s="46"/>
      <c r="H322" s="11"/>
      <c r="I322" s="16"/>
      <c r="J322" s="16"/>
      <c r="K322" s="15"/>
      <c r="L322" s="46"/>
      <c r="M322" s="18" t="str">
        <f>IFERROR(__xludf.DUMMYFUNCTION("IF(J322="""","""",IF(A322=""SELL"",(I322-J322-K322/100)*H322*100, IF(A322=""BUY"",(J322-I322-K322/100)*H322*100, IF(regexmatch(A322,""Ass""),(J322-I322-K322/100)*H322*100, IF(A322=""SDI"",((J322-I322)*H322)-(K322), IF(A322="""",""""))))))"),"")</f>
        <v/>
      </c>
      <c r="N322" s="19" t="str">
        <f t="shared" si="1"/>
        <v/>
      </c>
      <c r="O322" s="20" t="str">
        <f t="shared" si="2"/>
        <v/>
      </c>
      <c r="P322" s="21" t="str">
        <f t="shared" si="3"/>
        <v/>
      </c>
      <c r="Q322" s="22" t="str">
        <f t="shared" si="4"/>
        <v/>
      </c>
      <c r="R322" s="23"/>
    </row>
    <row r="323">
      <c r="A323" s="44"/>
      <c r="B323" s="43"/>
      <c r="C323" s="43"/>
      <c r="D323" s="43"/>
      <c r="E323" s="43"/>
      <c r="F323" s="44"/>
      <c r="G323" s="47"/>
      <c r="H323" s="24"/>
      <c r="I323" s="28"/>
      <c r="J323" s="28"/>
      <c r="K323" s="27"/>
      <c r="L323" s="47"/>
      <c r="M323" s="30" t="str">
        <f>IFERROR(__xludf.DUMMYFUNCTION("IF(J323="""","""",IF(A323=""SELL"",(I323-J323-K323/100)*H323*100, IF(A323=""BUY"",(J323-I323-K323/100)*H323*100, IF(regexmatch(A323,""Ass""),(J323-I323-K323/100)*H323*100, IF(A323=""SDI"",((J323-I323)*H323)-(K323), IF(A323="""",""""))))))"),"")</f>
        <v/>
      </c>
      <c r="N323" s="31" t="str">
        <f t="shared" si="1"/>
        <v/>
      </c>
      <c r="O323" s="32" t="str">
        <f t="shared" si="2"/>
        <v/>
      </c>
      <c r="P323" s="33" t="str">
        <f t="shared" si="3"/>
        <v/>
      </c>
      <c r="Q323" s="34" t="str">
        <f t="shared" si="4"/>
        <v/>
      </c>
      <c r="R323" s="39"/>
    </row>
    <row r="324">
      <c r="A324" s="40"/>
      <c r="B324" s="13"/>
      <c r="C324" s="13"/>
      <c r="D324" s="13"/>
      <c r="E324" s="13"/>
      <c r="F324" s="40"/>
      <c r="G324" s="46"/>
      <c r="H324" s="11"/>
      <c r="I324" s="16"/>
      <c r="J324" s="16"/>
      <c r="K324" s="15"/>
      <c r="L324" s="46"/>
      <c r="M324" s="18" t="str">
        <f>IFERROR(__xludf.DUMMYFUNCTION("IF(J324="""","""",IF(A324=""SELL"",(I324-J324-K324/100)*H324*100, IF(A324=""BUY"",(J324-I324-K324/100)*H324*100, IF(regexmatch(A324,""Ass""),(J324-I324-K324/100)*H324*100, IF(A324=""SDI"",((J324-I324)*H324)-(K324), IF(A324="""",""""))))))"),"")</f>
        <v/>
      </c>
      <c r="N324" s="19" t="str">
        <f t="shared" si="1"/>
        <v/>
      </c>
      <c r="O324" s="20" t="str">
        <f t="shared" si="2"/>
        <v/>
      </c>
      <c r="P324" s="21" t="str">
        <f t="shared" si="3"/>
        <v/>
      </c>
      <c r="Q324" s="22" t="str">
        <f t="shared" si="4"/>
        <v/>
      </c>
      <c r="R324" s="23"/>
    </row>
    <row r="325">
      <c r="A325" s="44"/>
      <c r="B325" s="43"/>
      <c r="C325" s="43"/>
      <c r="D325" s="43"/>
      <c r="E325" s="43"/>
      <c r="F325" s="44"/>
      <c r="G325" s="47"/>
      <c r="H325" s="24"/>
      <c r="I325" s="28"/>
      <c r="J325" s="28"/>
      <c r="K325" s="27"/>
      <c r="L325" s="47"/>
      <c r="M325" s="30" t="str">
        <f>IFERROR(__xludf.DUMMYFUNCTION("IF(J325="""","""",IF(A325=""SELL"",(I325-J325-K325/100)*H325*100, IF(A325=""BUY"",(J325-I325-K325/100)*H325*100, IF(regexmatch(A325,""Ass""),(J325-I325-K325/100)*H325*100, IF(A325=""SDI"",((J325-I325)*H325)-(K325), IF(A325="""",""""))))))"),"")</f>
        <v/>
      </c>
      <c r="N325" s="31" t="str">
        <f t="shared" si="1"/>
        <v/>
      </c>
      <c r="O325" s="32" t="str">
        <f t="shared" si="2"/>
        <v/>
      </c>
      <c r="P325" s="33" t="str">
        <f t="shared" si="3"/>
        <v/>
      </c>
      <c r="Q325" s="34" t="str">
        <f t="shared" si="4"/>
        <v/>
      </c>
      <c r="R325" s="39"/>
    </row>
    <row r="326">
      <c r="A326" s="40"/>
      <c r="B326" s="13"/>
      <c r="C326" s="13"/>
      <c r="D326" s="13"/>
      <c r="E326" s="13"/>
      <c r="F326" s="40"/>
      <c r="G326" s="46"/>
      <c r="H326" s="11"/>
      <c r="I326" s="16"/>
      <c r="J326" s="16"/>
      <c r="K326" s="15"/>
      <c r="L326" s="46"/>
      <c r="M326" s="18" t="str">
        <f>IFERROR(__xludf.DUMMYFUNCTION("IF(J326="""","""",IF(A326=""SELL"",(I326-J326-K326/100)*H326*100, IF(A326=""BUY"",(J326-I326-K326/100)*H326*100, IF(regexmatch(A326,""Ass""),(J326-I326-K326/100)*H326*100, IF(A326=""SDI"",((J326-I326)*H326)-(K326), IF(A326="""",""""))))))"),"")</f>
        <v/>
      </c>
      <c r="N326" s="19" t="str">
        <f t="shared" si="1"/>
        <v/>
      </c>
      <c r="O326" s="20" t="str">
        <f t="shared" si="2"/>
        <v/>
      </c>
      <c r="P326" s="21" t="str">
        <f t="shared" si="3"/>
        <v/>
      </c>
      <c r="Q326" s="22" t="str">
        <f t="shared" si="4"/>
        <v/>
      </c>
      <c r="R326" s="23"/>
    </row>
    <row r="327">
      <c r="A327" s="44"/>
      <c r="B327" s="43"/>
      <c r="C327" s="43"/>
      <c r="D327" s="43"/>
      <c r="E327" s="43"/>
      <c r="F327" s="44"/>
      <c r="G327" s="47"/>
      <c r="H327" s="24"/>
      <c r="I327" s="28"/>
      <c r="J327" s="28"/>
      <c r="K327" s="27"/>
      <c r="L327" s="47"/>
      <c r="M327" s="30" t="str">
        <f>IFERROR(__xludf.DUMMYFUNCTION("IF(J327="""","""",IF(A327=""SELL"",(I327-J327-K327/100)*H327*100, IF(A327=""BUY"",(J327-I327-K327/100)*H327*100, IF(regexmatch(A327,""Ass""),(J327-I327-K327/100)*H327*100, IF(A327=""SDI"",((J327-I327)*H327)-(K327), IF(A327="""",""""))))))"),"")</f>
        <v/>
      </c>
      <c r="N327" s="31" t="str">
        <f t="shared" si="1"/>
        <v/>
      </c>
      <c r="O327" s="32" t="str">
        <f t="shared" si="2"/>
        <v/>
      </c>
      <c r="P327" s="33" t="str">
        <f t="shared" si="3"/>
        <v/>
      </c>
      <c r="Q327" s="34" t="str">
        <f t="shared" si="4"/>
        <v/>
      </c>
      <c r="R327" s="39"/>
    </row>
    <row r="328">
      <c r="A328" s="40"/>
      <c r="B328" s="13"/>
      <c r="C328" s="13"/>
      <c r="D328" s="13"/>
      <c r="E328" s="13"/>
      <c r="F328" s="40"/>
      <c r="G328" s="46"/>
      <c r="H328" s="11"/>
      <c r="I328" s="16"/>
      <c r="J328" s="16"/>
      <c r="K328" s="15"/>
      <c r="L328" s="46"/>
      <c r="M328" s="18" t="str">
        <f>IFERROR(__xludf.DUMMYFUNCTION("IF(J328="""","""",IF(A328=""SELL"",(I328-J328-K328/100)*H328*100, IF(A328=""BUY"",(J328-I328-K328/100)*H328*100, IF(regexmatch(A328,""Ass""),(J328-I328-K328/100)*H328*100, IF(A328=""SDI"",((J328-I328)*H328)-(K328), IF(A328="""",""""))))))"),"")</f>
        <v/>
      </c>
      <c r="N328" s="19" t="str">
        <f t="shared" si="1"/>
        <v/>
      </c>
      <c r="O328" s="20" t="str">
        <f t="shared" si="2"/>
        <v/>
      </c>
      <c r="P328" s="21" t="str">
        <f t="shared" si="3"/>
        <v/>
      </c>
      <c r="Q328" s="22" t="str">
        <f t="shared" si="4"/>
        <v/>
      </c>
      <c r="R328" s="23"/>
    </row>
    <row r="329">
      <c r="A329" s="44"/>
      <c r="B329" s="43"/>
      <c r="C329" s="43"/>
      <c r="D329" s="43"/>
      <c r="E329" s="43"/>
      <c r="F329" s="44"/>
      <c r="G329" s="47"/>
      <c r="H329" s="24"/>
      <c r="I329" s="28"/>
      <c r="J329" s="28"/>
      <c r="K329" s="27"/>
      <c r="L329" s="47"/>
      <c r="M329" s="30" t="str">
        <f>IFERROR(__xludf.DUMMYFUNCTION("IF(J329="""","""",IF(A329=""SELL"",(I329-J329-K329/100)*H329*100, IF(A329=""BUY"",(J329-I329-K329/100)*H329*100, IF(regexmatch(A329,""Ass""),(J329-I329-K329/100)*H329*100, IF(A329=""SDI"",((J329-I329)*H329)-(K329), IF(A329="""",""""))))))"),"")</f>
        <v/>
      </c>
      <c r="N329" s="31" t="str">
        <f t="shared" si="1"/>
        <v/>
      </c>
      <c r="O329" s="32" t="str">
        <f t="shared" si="2"/>
        <v/>
      </c>
      <c r="P329" s="33" t="str">
        <f t="shared" si="3"/>
        <v/>
      </c>
      <c r="Q329" s="34" t="str">
        <f t="shared" si="4"/>
        <v/>
      </c>
      <c r="R329" s="39"/>
    </row>
    <row r="330">
      <c r="A330" s="40"/>
      <c r="B330" s="13"/>
      <c r="C330" s="13"/>
      <c r="D330" s="13"/>
      <c r="E330" s="13"/>
      <c r="F330" s="40"/>
      <c r="G330" s="46"/>
      <c r="H330" s="11"/>
      <c r="I330" s="16"/>
      <c r="J330" s="16"/>
      <c r="K330" s="15"/>
      <c r="L330" s="46"/>
      <c r="M330" s="18" t="str">
        <f>IFERROR(__xludf.DUMMYFUNCTION("IF(J330="""","""",IF(A330=""SELL"",(I330-J330-K330/100)*H330*100, IF(A330=""BUY"",(J330-I330-K330/100)*H330*100, IF(regexmatch(A330,""Ass""),(J330-I330-K330/100)*H330*100, IF(A330=""SDI"",((J330-I330)*H330)-(K330), IF(A330="""",""""))))))"),"")</f>
        <v/>
      </c>
      <c r="N330" s="19" t="str">
        <f t="shared" si="1"/>
        <v/>
      </c>
      <c r="O330" s="20" t="str">
        <f t="shared" si="2"/>
        <v/>
      </c>
      <c r="P330" s="21" t="str">
        <f t="shared" si="3"/>
        <v/>
      </c>
      <c r="Q330" s="22" t="str">
        <f t="shared" si="4"/>
        <v/>
      </c>
      <c r="R330" s="23"/>
    </row>
    <row r="331">
      <c r="A331" s="44"/>
      <c r="B331" s="43"/>
      <c r="C331" s="43"/>
      <c r="D331" s="43"/>
      <c r="E331" s="43"/>
      <c r="F331" s="44"/>
      <c r="G331" s="47"/>
      <c r="H331" s="24"/>
      <c r="I331" s="28"/>
      <c r="J331" s="28"/>
      <c r="K331" s="27"/>
      <c r="L331" s="47"/>
      <c r="M331" s="30" t="str">
        <f>IFERROR(__xludf.DUMMYFUNCTION("IF(J331="""","""",IF(A331=""SELL"",(I331-J331-K331/100)*H331*100, IF(A331=""BUY"",(J331-I331-K331/100)*H331*100, IF(regexmatch(A331,""Ass""),(J331-I331-K331/100)*H331*100, IF(A331=""SDI"",((J331-I331)*H331)-(K331), IF(A331="""",""""))))))"),"")</f>
        <v/>
      </c>
      <c r="N331" s="31" t="str">
        <f t="shared" si="1"/>
        <v/>
      </c>
      <c r="O331" s="32" t="str">
        <f t="shared" si="2"/>
        <v/>
      </c>
      <c r="P331" s="33" t="str">
        <f t="shared" si="3"/>
        <v/>
      </c>
      <c r="Q331" s="34" t="str">
        <f t="shared" si="4"/>
        <v/>
      </c>
      <c r="R331" s="39"/>
    </row>
    <row r="332">
      <c r="A332" s="40"/>
      <c r="B332" s="13"/>
      <c r="C332" s="13"/>
      <c r="D332" s="13"/>
      <c r="E332" s="13"/>
      <c r="F332" s="40"/>
      <c r="G332" s="46"/>
      <c r="H332" s="11"/>
      <c r="I332" s="16"/>
      <c r="J332" s="16"/>
      <c r="K332" s="15"/>
      <c r="L332" s="46"/>
      <c r="M332" s="18" t="str">
        <f>IFERROR(__xludf.DUMMYFUNCTION("IF(J332="""","""",IF(A332=""SELL"",(I332-J332-K332/100)*H332*100, IF(A332=""BUY"",(J332-I332-K332/100)*H332*100, IF(regexmatch(A332,""Ass""),(J332-I332-K332/100)*H332*100, IF(A332=""SDI"",((J332-I332)*H332)-(K332), IF(A332="""",""""))))))"),"")</f>
        <v/>
      </c>
      <c r="N332" s="19" t="str">
        <f t="shared" si="1"/>
        <v/>
      </c>
      <c r="O332" s="20" t="str">
        <f t="shared" si="2"/>
        <v/>
      </c>
      <c r="P332" s="21" t="str">
        <f t="shared" si="3"/>
        <v/>
      </c>
      <c r="Q332" s="22" t="str">
        <f t="shared" si="4"/>
        <v/>
      </c>
      <c r="R332" s="23"/>
    </row>
    <row r="333">
      <c r="A333" s="44"/>
      <c r="B333" s="43"/>
      <c r="C333" s="43"/>
      <c r="D333" s="43"/>
      <c r="E333" s="43"/>
      <c r="F333" s="44"/>
      <c r="G333" s="47"/>
      <c r="H333" s="24"/>
      <c r="I333" s="28"/>
      <c r="J333" s="28"/>
      <c r="K333" s="27"/>
      <c r="L333" s="47"/>
      <c r="M333" s="30" t="str">
        <f>IFERROR(__xludf.DUMMYFUNCTION("IF(J333="""","""",IF(A333=""SELL"",(I333-J333-K333/100)*H333*100, IF(A333=""BUY"",(J333-I333-K333/100)*H333*100, IF(regexmatch(A333,""Ass""),(J333-I333-K333/100)*H333*100, IF(A333=""SDI"",((J333-I333)*H333)-(K333), IF(A333="""",""""))))))"),"")</f>
        <v/>
      </c>
      <c r="N333" s="31" t="str">
        <f t="shared" si="1"/>
        <v/>
      </c>
      <c r="O333" s="32" t="str">
        <f t="shared" si="2"/>
        <v/>
      </c>
      <c r="P333" s="33" t="str">
        <f t="shared" si="3"/>
        <v/>
      </c>
      <c r="Q333" s="34" t="str">
        <f t="shared" si="4"/>
        <v/>
      </c>
      <c r="R333" s="39"/>
    </row>
    <row r="334">
      <c r="A334" s="40"/>
      <c r="B334" s="13"/>
      <c r="C334" s="13"/>
      <c r="D334" s="13"/>
      <c r="E334" s="13"/>
      <c r="F334" s="40"/>
      <c r="G334" s="46"/>
      <c r="H334" s="11"/>
      <c r="I334" s="16"/>
      <c r="J334" s="16"/>
      <c r="K334" s="15"/>
      <c r="L334" s="46"/>
      <c r="M334" s="18" t="str">
        <f>IFERROR(__xludf.DUMMYFUNCTION("IF(J334="""","""",IF(A334=""SELL"",(I334-J334-K334/100)*H334*100, IF(A334=""BUY"",(J334-I334-K334/100)*H334*100, IF(regexmatch(A334,""Ass""),(J334-I334-K334/100)*H334*100, IF(A334=""SDI"",((J334-I334)*H334)-(K334), IF(A334="""",""""))))))"),"")</f>
        <v/>
      </c>
      <c r="N334" s="19" t="str">
        <f t="shared" si="1"/>
        <v/>
      </c>
      <c r="O334" s="20" t="str">
        <f t="shared" si="2"/>
        <v/>
      </c>
      <c r="P334" s="21" t="str">
        <f t="shared" si="3"/>
        <v/>
      </c>
      <c r="Q334" s="22" t="str">
        <f t="shared" si="4"/>
        <v/>
      </c>
      <c r="R334" s="23"/>
    </row>
    <row r="335">
      <c r="A335" s="44"/>
      <c r="B335" s="43"/>
      <c r="C335" s="43"/>
      <c r="D335" s="43"/>
      <c r="E335" s="43"/>
      <c r="F335" s="44"/>
      <c r="G335" s="47"/>
      <c r="H335" s="24"/>
      <c r="I335" s="28"/>
      <c r="J335" s="28"/>
      <c r="K335" s="27"/>
      <c r="L335" s="47"/>
      <c r="M335" s="30" t="str">
        <f>IFERROR(__xludf.DUMMYFUNCTION("IF(J335="""","""",IF(A335=""SELL"",(I335-J335-K335/100)*H335*100, IF(A335=""BUY"",(J335-I335-K335/100)*H335*100, IF(regexmatch(A335,""Ass""),(J335-I335-K335/100)*H335*100, IF(A335=""SDI"",((J335-I335)*H335)-(K335), IF(A335="""",""""))))))"),"")</f>
        <v/>
      </c>
      <c r="N335" s="31" t="str">
        <f t="shared" si="1"/>
        <v/>
      </c>
      <c r="O335" s="32" t="str">
        <f t="shared" si="2"/>
        <v/>
      </c>
      <c r="P335" s="33" t="str">
        <f t="shared" si="3"/>
        <v/>
      </c>
      <c r="Q335" s="34" t="str">
        <f t="shared" si="4"/>
        <v/>
      </c>
      <c r="R335" s="39"/>
    </row>
    <row r="336">
      <c r="A336" s="40"/>
      <c r="B336" s="13"/>
      <c r="C336" s="13"/>
      <c r="D336" s="13"/>
      <c r="E336" s="13"/>
      <c r="F336" s="40"/>
      <c r="G336" s="46"/>
      <c r="H336" s="11"/>
      <c r="I336" s="16"/>
      <c r="J336" s="16"/>
      <c r="K336" s="15"/>
      <c r="L336" s="46"/>
      <c r="M336" s="18" t="str">
        <f>IFERROR(__xludf.DUMMYFUNCTION("IF(J336="""","""",IF(A336=""SELL"",(I336-J336-K336/100)*H336*100, IF(A336=""BUY"",(J336-I336-K336/100)*H336*100, IF(regexmatch(A336,""Ass""),(J336-I336-K336/100)*H336*100, IF(A336=""SDI"",((J336-I336)*H336)-(K336), IF(A336="""",""""))))))"),"")</f>
        <v/>
      </c>
      <c r="N336" s="19" t="str">
        <f t="shared" si="1"/>
        <v/>
      </c>
      <c r="O336" s="20" t="str">
        <f t="shared" si="2"/>
        <v/>
      </c>
      <c r="P336" s="21" t="str">
        <f t="shared" si="3"/>
        <v/>
      </c>
      <c r="Q336" s="22" t="str">
        <f t="shared" si="4"/>
        <v/>
      </c>
      <c r="R336" s="23"/>
    </row>
    <row r="337">
      <c r="A337" s="44"/>
      <c r="B337" s="43"/>
      <c r="C337" s="43"/>
      <c r="D337" s="43"/>
      <c r="E337" s="43"/>
      <c r="F337" s="44"/>
      <c r="G337" s="47"/>
      <c r="H337" s="24"/>
      <c r="I337" s="28"/>
      <c r="J337" s="28"/>
      <c r="K337" s="27"/>
      <c r="L337" s="47"/>
      <c r="M337" s="30" t="str">
        <f>IFERROR(__xludf.DUMMYFUNCTION("IF(J337="""","""",IF(A337=""SELL"",(I337-J337-K337/100)*H337*100, IF(A337=""BUY"",(J337-I337-K337/100)*H337*100, IF(regexmatch(A337,""Ass""),(J337-I337-K337/100)*H337*100, IF(A337=""SDI"",((J337-I337)*H337)-(K337), IF(A337="""",""""))))))"),"")</f>
        <v/>
      </c>
      <c r="N337" s="31" t="str">
        <f t="shared" si="1"/>
        <v/>
      </c>
      <c r="O337" s="32" t="str">
        <f t="shared" si="2"/>
        <v/>
      </c>
      <c r="P337" s="33" t="str">
        <f t="shared" si="3"/>
        <v/>
      </c>
      <c r="Q337" s="34" t="str">
        <f t="shared" si="4"/>
        <v/>
      </c>
      <c r="R337" s="39"/>
    </row>
    <row r="338">
      <c r="A338" s="40"/>
      <c r="B338" s="13"/>
      <c r="C338" s="13"/>
      <c r="D338" s="13"/>
      <c r="E338" s="13"/>
      <c r="F338" s="40"/>
      <c r="G338" s="46"/>
      <c r="H338" s="11"/>
      <c r="I338" s="16"/>
      <c r="J338" s="16"/>
      <c r="K338" s="15"/>
      <c r="L338" s="46"/>
      <c r="M338" s="18" t="str">
        <f>IFERROR(__xludf.DUMMYFUNCTION("IF(J338="""","""",IF(A338=""SELL"",(I338-J338-K338/100)*H338*100, IF(A338=""BUY"",(J338-I338-K338/100)*H338*100, IF(regexmatch(A338,""Ass""),(J338-I338-K338/100)*H338*100, IF(A338=""SDI"",((J338-I338)*H338)-(K338), IF(A338="""",""""))))))"),"")</f>
        <v/>
      </c>
      <c r="N338" s="19" t="str">
        <f t="shared" si="1"/>
        <v/>
      </c>
      <c r="O338" s="20" t="str">
        <f t="shared" si="2"/>
        <v/>
      </c>
      <c r="P338" s="21" t="str">
        <f t="shared" si="3"/>
        <v/>
      </c>
      <c r="Q338" s="22" t="str">
        <f t="shared" si="4"/>
        <v/>
      </c>
      <c r="R338" s="23"/>
    </row>
    <row r="339">
      <c r="A339" s="44"/>
      <c r="B339" s="43"/>
      <c r="C339" s="43"/>
      <c r="D339" s="43"/>
      <c r="E339" s="43"/>
      <c r="F339" s="44"/>
      <c r="G339" s="47"/>
      <c r="H339" s="24"/>
      <c r="I339" s="28"/>
      <c r="J339" s="28"/>
      <c r="K339" s="27"/>
      <c r="L339" s="47"/>
      <c r="M339" s="30" t="str">
        <f>IFERROR(__xludf.DUMMYFUNCTION("IF(J339="""","""",IF(A339=""SELL"",(I339-J339-K339/100)*H339*100, IF(A339=""BUY"",(J339-I339-K339/100)*H339*100, IF(regexmatch(A339,""Ass""),(J339-I339-K339/100)*H339*100, IF(A339=""SDI"",((J339-I339)*H339)-(K339), IF(A339="""",""""))))))"),"")</f>
        <v/>
      </c>
      <c r="N339" s="31" t="str">
        <f t="shared" si="1"/>
        <v/>
      </c>
      <c r="O339" s="32" t="str">
        <f t="shared" si="2"/>
        <v/>
      </c>
      <c r="P339" s="33" t="str">
        <f t="shared" si="3"/>
        <v/>
      </c>
      <c r="Q339" s="34" t="str">
        <f t="shared" si="4"/>
        <v/>
      </c>
      <c r="R339" s="39"/>
    </row>
    <row r="340">
      <c r="A340" s="40"/>
      <c r="B340" s="13"/>
      <c r="C340" s="13"/>
      <c r="D340" s="13"/>
      <c r="E340" s="13"/>
      <c r="F340" s="40"/>
      <c r="G340" s="46"/>
      <c r="H340" s="11"/>
      <c r="I340" s="16"/>
      <c r="J340" s="16"/>
      <c r="K340" s="15"/>
      <c r="L340" s="46"/>
      <c r="M340" s="18" t="str">
        <f>IFERROR(__xludf.DUMMYFUNCTION("IF(J340="""","""",IF(A340=""SELL"",(I340-J340-K340/100)*H340*100, IF(A340=""BUY"",(J340-I340-K340/100)*H340*100, IF(regexmatch(A340,""Ass""),(J340-I340-K340/100)*H340*100, IF(A340=""SDI"",((J340-I340)*H340)-(K340), IF(A340="""",""""))))))"),"")</f>
        <v/>
      </c>
      <c r="N340" s="19" t="str">
        <f t="shared" si="1"/>
        <v/>
      </c>
      <c r="O340" s="20" t="str">
        <f t="shared" si="2"/>
        <v/>
      </c>
      <c r="P340" s="21" t="str">
        <f t="shared" si="3"/>
        <v/>
      </c>
      <c r="Q340" s="22" t="str">
        <f t="shared" si="4"/>
        <v/>
      </c>
      <c r="R340" s="23"/>
    </row>
    <row r="341">
      <c r="A341" s="44"/>
      <c r="B341" s="43"/>
      <c r="C341" s="43"/>
      <c r="D341" s="43"/>
      <c r="E341" s="43"/>
      <c r="F341" s="44"/>
      <c r="G341" s="47"/>
      <c r="H341" s="24"/>
      <c r="I341" s="28"/>
      <c r="J341" s="28"/>
      <c r="K341" s="27"/>
      <c r="L341" s="47"/>
      <c r="M341" s="30" t="str">
        <f>IFERROR(__xludf.DUMMYFUNCTION("IF(J341="""","""",IF(A341=""SELL"",(I341-J341-K341/100)*H341*100, IF(A341=""BUY"",(J341-I341-K341/100)*H341*100, IF(regexmatch(A341,""Ass""),(J341-I341-K341/100)*H341*100, IF(A341=""SDI"",((J341-I341)*H341)-(K341), IF(A341="""",""""))))))"),"")</f>
        <v/>
      </c>
      <c r="N341" s="31" t="str">
        <f t="shared" si="1"/>
        <v/>
      </c>
      <c r="O341" s="32" t="str">
        <f t="shared" si="2"/>
        <v/>
      </c>
      <c r="P341" s="33" t="str">
        <f t="shared" si="3"/>
        <v/>
      </c>
      <c r="Q341" s="34" t="str">
        <f t="shared" si="4"/>
        <v/>
      </c>
      <c r="R341" s="39"/>
    </row>
    <row r="342">
      <c r="A342" s="40"/>
      <c r="B342" s="13"/>
      <c r="C342" s="13"/>
      <c r="D342" s="13"/>
      <c r="E342" s="13"/>
      <c r="F342" s="40"/>
      <c r="G342" s="46"/>
      <c r="H342" s="11"/>
      <c r="I342" s="16"/>
      <c r="J342" s="16"/>
      <c r="K342" s="15"/>
      <c r="L342" s="46"/>
      <c r="M342" s="18" t="str">
        <f>IFERROR(__xludf.DUMMYFUNCTION("IF(J342="""","""",IF(A342=""SELL"",(I342-J342-K342/100)*H342*100, IF(A342=""BUY"",(J342-I342-K342/100)*H342*100, IF(regexmatch(A342,""Ass""),(J342-I342-K342/100)*H342*100, IF(A342=""SDI"",((J342-I342)*H342)-(K342), IF(A342="""",""""))))))"),"")</f>
        <v/>
      </c>
      <c r="N342" s="19" t="str">
        <f t="shared" si="1"/>
        <v/>
      </c>
      <c r="O342" s="20" t="str">
        <f t="shared" si="2"/>
        <v/>
      </c>
      <c r="P342" s="21" t="str">
        <f t="shared" si="3"/>
        <v/>
      </c>
      <c r="Q342" s="22" t="str">
        <f t="shared" si="4"/>
        <v/>
      </c>
      <c r="R342" s="23"/>
    </row>
    <row r="343">
      <c r="A343" s="44"/>
      <c r="B343" s="43"/>
      <c r="C343" s="43"/>
      <c r="D343" s="43"/>
      <c r="E343" s="43"/>
      <c r="F343" s="44"/>
      <c r="G343" s="47"/>
      <c r="H343" s="24"/>
      <c r="I343" s="28"/>
      <c r="J343" s="28"/>
      <c r="K343" s="27"/>
      <c r="L343" s="47"/>
      <c r="M343" s="30" t="str">
        <f>IFERROR(__xludf.DUMMYFUNCTION("IF(J343="""","""",IF(A343=""SELL"",(I343-J343-K343/100)*H343*100, IF(A343=""BUY"",(J343-I343-K343/100)*H343*100, IF(regexmatch(A343,""Ass""),(J343-I343-K343/100)*H343*100, IF(A343=""SDI"",((J343-I343)*H343)-(K343), IF(A343="""",""""))))))"),"")</f>
        <v/>
      </c>
      <c r="N343" s="31" t="str">
        <f t="shared" si="1"/>
        <v/>
      </c>
      <c r="O343" s="32" t="str">
        <f t="shared" si="2"/>
        <v/>
      </c>
      <c r="P343" s="33" t="str">
        <f t="shared" si="3"/>
        <v/>
      </c>
      <c r="Q343" s="34" t="str">
        <f t="shared" si="4"/>
        <v/>
      </c>
      <c r="R343" s="39"/>
    </row>
    <row r="344">
      <c r="A344" s="40"/>
      <c r="B344" s="13"/>
      <c r="C344" s="13"/>
      <c r="D344" s="13"/>
      <c r="E344" s="13"/>
      <c r="F344" s="40"/>
      <c r="G344" s="46"/>
      <c r="H344" s="11"/>
      <c r="I344" s="16"/>
      <c r="J344" s="16"/>
      <c r="K344" s="15"/>
      <c r="L344" s="46"/>
      <c r="M344" s="18" t="str">
        <f>IFERROR(__xludf.DUMMYFUNCTION("IF(J344="""","""",IF(A344=""SELL"",(I344-J344-K344/100)*H344*100, IF(A344=""BUY"",(J344-I344-K344/100)*H344*100, IF(regexmatch(A344,""Ass""),(J344-I344-K344/100)*H344*100, IF(A344=""SDI"",((J344-I344)*H344)-(K344), IF(A344="""",""""))))))"),"")</f>
        <v/>
      </c>
      <c r="N344" s="19" t="str">
        <f t="shared" si="1"/>
        <v/>
      </c>
      <c r="O344" s="20" t="str">
        <f t="shared" si="2"/>
        <v/>
      </c>
      <c r="P344" s="21" t="str">
        <f t="shared" si="3"/>
        <v/>
      </c>
      <c r="Q344" s="22" t="str">
        <f t="shared" si="4"/>
        <v/>
      </c>
      <c r="R344" s="23"/>
    </row>
    <row r="345">
      <c r="A345" s="44"/>
      <c r="B345" s="43"/>
      <c r="C345" s="43"/>
      <c r="D345" s="43"/>
      <c r="E345" s="43"/>
      <c r="F345" s="44"/>
      <c r="G345" s="47"/>
      <c r="H345" s="24"/>
      <c r="I345" s="28"/>
      <c r="J345" s="28"/>
      <c r="K345" s="27"/>
      <c r="L345" s="47"/>
      <c r="M345" s="30" t="str">
        <f>IFERROR(__xludf.DUMMYFUNCTION("IF(J345="""","""",IF(A345=""SELL"",(I345-J345-K345/100)*H345*100, IF(A345=""BUY"",(J345-I345-K345/100)*H345*100, IF(regexmatch(A345,""Ass""),(J345-I345-K345/100)*H345*100, IF(A345=""SDI"",((J345-I345)*H345)-(K345), IF(A345="""",""""))))))"),"")</f>
        <v/>
      </c>
      <c r="N345" s="31" t="str">
        <f t="shared" si="1"/>
        <v/>
      </c>
      <c r="O345" s="32" t="str">
        <f t="shared" si="2"/>
        <v/>
      </c>
      <c r="P345" s="33" t="str">
        <f t="shared" si="3"/>
        <v/>
      </c>
      <c r="Q345" s="34" t="str">
        <f t="shared" si="4"/>
        <v/>
      </c>
      <c r="R345" s="39"/>
    </row>
    <row r="346">
      <c r="A346" s="40"/>
      <c r="B346" s="13"/>
      <c r="C346" s="13"/>
      <c r="D346" s="13"/>
      <c r="E346" s="13"/>
      <c r="F346" s="40"/>
      <c r="G346" s="46"/>
      <c r="H346" s="11"/>
      <c r="I346" s="16"/>
      <c r="J346" s="16"/>
      <c r="K346" s="15"/>
      <c r="L346" s="46"/>
      <c r="M346" s="18" t="str">
        <f>IFERROR(__xludf.DUMMYFUNCTION("IF(J346="""","""",IF(A346=""SELL"",(I346-J346-K346/100)*H346*100, IF(A346=""BUY"",(J346-I346-K346/100)*H346*100, IF(regexmatch(A346,""Ass""),(J346-I346-K346/100)*H346*100, IF(A346=""SDI"",((J346-I346)*H346)-(K346), IF(A346="""",""""))))))"),"")</f>
        <v/>
      </c>
      <c r="N346" s="19" t="str">
        <f t="shared" si="1"/>
        <v/>
      </c>
      <c r="O346" s="20" t="str">
        <f t="shared" si="2"/>
        <v/>
      </c>
      <c r="P346" s="21" t="str">
        <f t="shared" si="3"/>
        <v/>
      </c>
      <c r="Q346" s="22" t="str">
        <f t="shared" si="4"/>
        <v/>
      </c>
      <c r="R346" s="23"/>
    </row>
    <row r="347">
      <c r="A347" s="44"/>
      <c r="B347" s="43"/>
      <c r="C347" s="43"/>
      <c r="D347" s="43"/>
      <c r="E347" s="43"/>
      <c r="F347" s="44"/>
      <c r="G347" s="47"/>
      <c r="H347" s="24"/>
      <c r="I347" s="28"/>
      <c r="J347" s="28"/>
      <c r="K347" s="27"/>
      <c r="L347" s="47"/>
      <c r="M347" s="30" t="str">
        <f>IFERROR(__xludf.DUMMYFUNCTION("IF(J347="""","""",IF(A347=""SELL"",(I347-J347-K347/100)*H347*100, IF(A347=""BUY"",(J347-I347-K347/100)*H347*100, IF(regexmatch(A347,""Ass""),(J347-I347-K347/100)*H347*100, IF(A347=""SDI"",((J347-I347)*H347)-(K347), IF(A347="""",""""))))))"),"")</f>
        <v/>
      </c>
      <c r="N347" s="31" t="str">
        <f t="shared" si="1"/>
        <v/>
      </c>
      <c r="O347" s="32" t="str">
        <f t="shared" si="2"/>
        <v/>
      </c>
      <c r="P347" s="33" t="str">
        <f t="shared" si="3"/>
        <v/>
      </c>
      <c r="Q347" s="34" t="str">
        <f t="shared" si="4"/>
        <v/>
      </c>
      <c r="R347" s="39"/>
    </row>
    <row r="348">
      <c r="A348" s="40"/>
      <c r="B348" s="13"/>
      <c r="C348" s="13"/>
      <c r="D348" s="13"/>
      <c r="E348" s="13"/>
      <c r="F348" s="40"/>
      <c r="G348" s="46"/>
      <c r="H348" s="11"/>
      <c r="I348" s="16"/>
      <c r="J348" s="16"/>
      <c r="K348" s="15"/>
      <c r="L348" s="46"/>
      <c r="M348" s="18" t="str">
        <f>IFERROR(__xludf.DUMMYFUNCTION("IF(J348="""","""",IF(A348=""SELL"",(I348-J348-K348/100)*H348*100, IF(A348=""BUY"",(J348-I348-K348/100)*H348*100, IF(regexmatch(A348,""Ass""),(J348-I348-K348/100)*H348*100, IF(A348=""SDI"",((J348-I348)*H348)-(K348), IF(A348="""",""""))))))"),"")</f>
        <v/>
      </c>
      <c r="N348" s="19" t="str">
        <f t="shared" si="1"/>
        <v/>
      </c>
      <c r="O348" s="20" t="str">
        <f t="shared" si="2"/>
        <v/>
      </c>
      <c r="P348" s="21" t="str">
        <f t="shared" si="3"/>
        <v/>
      </c>
      <c r="Q348" s="22" t="str">
        <f t="shared" si="4"/>
        <v/>
      </c>
      <c r="R348" s="23"/>
    </row>
    <row r="349">
      <c r="A349" s="44"/>
      <c r="B349" s="43"/>
      <c r="C349" s="43"/>
      <c r="D349" s="43"/>
      <c r="E349" s="43"/>
      <c r="F349" s="44"/>
      <c r="G349" s="47"/>
      <c r="H349" s="24"/>
      <c r="I349" s="28"/>
      <c r="J349" s="28"/>
      <c r="K349" s="27"/>
      <c r="L349" s="47"/>
      <c r="M349" s="30" t="str">
        <f>IFERROR(__xludf.DUMMYFUNCTION("IF(J349="""","""",IF(A349=""SELL"",(I349-J349-K349/100)*H349*100, IF(A349=""BUY"",(J349-I349-K349/100)*H349*100, IF(regexmatch(A349,""Ass""),(J349-I349-K349/100)*H349*100, IF(A349=""SDI"",((J349-I349)*H349)-(K349), IF(A349="""",""""))))))"),"")</f>
        <v/>
      </c>
      <c r="N349" s="31" t="str">
        <f t="shared" si="1"/>
        <v/>
      </c>
      <c r="O349" s="32" t="str">
        <f t="shared" si="2"/>
        <v/>
      </c>
      <c r="P349" s="33" t="str">
        <f t="shared" si="3"/>
        <v/>
      </c>
      <c r="Q349" s="34" t="str">
        <f t="shared" si="4"/>
        <v/>
      </c>
      <c r="R349" s="39"/>
    </row>
    <row r="350">
      <c r="A350" s="40"/>
      <c r="B350" s="13"/>
      <c r="C350" s="13"/>
      <c r="D350" s="13"/>
      <c r="E350" s="13"/>
      <c r="F350" s="40"/>
      <c r="G350" s="46"/>
      <c r="H350" s="11"/>
      <c r="I350" s="16"/>
      <c r="J350" s="16"/>
      <c r="K350" s="15"/>
      <c r="L350" s="46"/>
      <c r="M350" s="18" t="str">
        <f>IFERROR(__xludf.DUMMYFUNCTION("IF(J350="""","""",IF(A350=""SELL"",(I350-J350-K350/100)*H350*100, IF(A350=""BUY"",(J350-I350-K350/100)*H350*100, IF(regexmatch(A350,""Ass""),(J350-I350-K350/100)*H350*100, IF(A350=""SDI"",((J350-I350)*H350)-(K350), IF(A350="""",""""))))))"),"")</f>
        <v/>
      </c>
      <c r="N350" s="19" t="str">
        <f t="shared" si="1"/>
        <v/>
      </c>
      <c r="O350" s="20" t="str">
        <f t="shared" si="2"/>
        <v/>
      </c>
      <c r="P350" s="21" t="str">
        <f t="shared" si="3"/>
        <v/>
      </c>
      <c r="Q350" s="22" t="str">
        <f t="shared" si="4"/>
        <v/>
      </c>
      <c r="R350" s="23"/>
    </row>
    <row r="351">
      <c r="A351" s="44"/>
      <c r="B351" s="43"/>
      <c r="C351" s="43"/>
      <c r="D351" s="43"/>
      <c r="E351" s="43"/>
      <c r="F351" s="44"/>
      <c r="G351" s="47"/>
      <c r="H351" s="24"/>
      <c r="I351" s="28"/>
      <c r="J351" s="28"/>
      <c r="K351" s="27"/>
      <c r="L351" s="47"/>
      <c r="M351" s="30" t="str">
        <f>IFERROR(__xludf.DUMMYFUNCTION("IF(J351="""","""",IF(A351=""SELL"",(I351-J351-K351/100)*H351*100, IF(A351=""BUY"",(J351-I351-K351/100)*H351*100, IF(regexmatch(A351,""Ass""),(J351-I351-K351/100)*H351*100, IF(A351=""SDI"",((J351-I351)*H351)-(K351), IF(A351="""",""""))))))"),"")</f>
        <v/>
      </c>
      <c r="N351" s="31" t="str">
        <f t="shared" si="1"/>
        <v/>
      </c>
      <c r="O351" s="32" t="str">
        <f t="shared" si="2"/>
        <v/>
      </c>
      <c r="P351" s="33" t="str">
        <f t="shared" si="3"/>
        <v/>
      </c>
      <c r="Q351" s="34" t="str">
        <f t="shared" si="4"/>
        <v/>
      </c>
      <c r="R351" s="39"/>
    </row>
    <row r="352">
      <c r="A352" s="40"/>
      <c r="B352" s="13"/>
      <c r="C352" s="13"/>
      <c r="D352" s="13"/>
      <c r="E352" s="13"/>
      <c r="F352" s="40"/>
      <c r="G352" s="46"/>
      <c r="H352" s="11"/>
      <c r="I352" s="16"/>
      <c r="J352" s="16"/>
      <c r="K352" s="15"/>
      <c r="L352" s="46"/>
      <c r="M352" s="18" t="str">
        <f>IFERROR(__xludf.DUMMYFUNCTION("IF(J352="""","""",IF(A352=""SELL"",(I352-J352-K352/100)*H352*100, IF(A352=""BUY"",(J352-I352-K352/100)*H352*100, IF(regexmatch(A352,""Ass""),(J352-I352-K352/100)*H352*100, IF(A352=""SDI"",((J352-I352)*H352)-(K352), IF(A352="""",""""))))))"),"")</f>
        <v/>
      </c>
      <c r="N352" s="19" t="str">
        <f t="shared" si="1"/>
        <v/>
      </c>
      <c r="O352" s="20" t="str">
        <f t="shared" si="2"/>
        <v/>
      </c>
      <c r="P352" s="21" t="str">
        <f t="shared" si="3"/>
        <v/>
      </c>
      <c r="Q352" s="22" t="str">
        <f t="shared" si="4"/>
        <v/>
      </c>
      <c r="R352" s="23"/>
    </row>
    <row r="353">
      <c r="A353" s="44"/>
      <c r="B353" s="43"/>
      <c r="C353" s="43"/>
      <c r="D353" s="43"/>
      <c r="E353" s="43"/>
      <c r="F353" s="44"/>
      <c r="G353" s="47"/>
      <c r="H353" s="24"/>
      <c r="I353" s="28"/>
      <c r="J353" s="28"/>
      <c r="K353" s="27"/>
      <c r="L353" s="47"/>
      <c r="M353" s="30" t="str">
        <f>IFERROR(__xludf.DUMMYFUNCTION("IF(J353="""","""",IF(A353=""SELL"",(I353-J353-K353/100)*H353*100, IF(A353=""BUY"",(J353-I353-K353/100)*H353*100, IF(regexmatch(A353,""Ass""),(J353-I353-K353/100)*H353*100, IF(A353=""SDI"",((J353-I353)*H353)-(K353), IF(A353="""",""""))))))"),"")</f>
        <v/>
      </c>
      <c r="N353" s="31" t="str">
        <f t="shared" si="1"/>
        <v/>
      </c>
      <c r="O353" s="32" t="str">
        <f t="shared" si="2"/>
        <v/>
      </c>
      <c r="P353" s="33" t="str">
        <f t="shared" si="3"/>
        <v/>
      </c>
      <c r="Q353" s="34" t="str">
        <f t="shared" si="4"/>
        <v/>
      </c>
      <c r="R353" s="39"/>
    </row>
    <row r="354">
      <c r="A354" s="40"/>
      <c r="B354" s="13"/>
      <c r="C354" s="13"/>
      <c r="D354" s="13"/>
      <c r="E354" s="13"/>
      <c r="F354" s="40"/>
      <c r="G354" s="46"/>
      <c r="H354" s="11"/>
      <c r="I354" s="16"/>
      <c r="J354" s="16"/>
      <c r="K354" s="15"/>
      <c r="L354" s="46"/>
      <c r="M354" s="18" t="str">
        <f>IFERROR(__xludf.DUMMYFUNCTION("IF(J354="""","""",IF(A354=""SELL"",(I354-J354-K354/100)*H354*100, IF(A354=""BUY"",(J354-I354-K354/100)*H354*100, IF(regexmatch(A354,""Ass""),(J354-I354-K354/100)*H354*100, IF(A354=""SDI"",((J354-I354)*H354)-(K354), IF(A354="""",""""))))))"),"")</f>
        <v/>
      </c>
      <c r="N354" s="19" t="str">
        <f t="shared" si="1"/>
        <v/>
      </c>
      <c r="O354" s="20" t="str">
        <f t="shared" si="2"/>
        <v/>
      </c>
      <c r="P354" s="21" t="str">
        <f t="shared" si="3"/>
        <v/>
      </c>
      <c r="Q354" s="22" t="str">
        <f t="shared" si="4"/>
        <v/>
      </c>
      <c r="R354" s="23"/>
    </row>
    <row r="355">
      <c r="A355" s="44"/>
      <c r="B355" s="43"/>
      <c r="C355" s="43"/>
      <c r="D355" s="43"/>
      <c r="E355" s="43"/>
      <c r="F355" s="44"/>
      <c r="G355" s="47"/>
      <c r="H355" s="24"/>
      <c r="I355" s="28"/>
      <c r="J355" s="28"/>
      <c r="K355" s="27"/>
      <c r="L355" s="47"/>
      <c r="M355" s="30" t="str">
        <f>IFERROR(__xludf.DUMMYFUNCTION("IF(J355="""","""",IF(A355=""SELL"",(I355-J355-K355/100)*H355*100, IF(A355=""BUY"",(J355-I355-K355/100)*H355*100, IF(regexmatch(A355,""Ass""),(J355-I355-K355/100)*H355*100, IF(A355=""SDI"",((J355-I355)*H355)-(K355), IF(A355="""",""""))))))"),"")</f>
        <v/>
      </c>
      <c r="N355" s="31" t="str">
        <f t="shared" si="1"/>
        <v/>
      </c>
      <c r="O355" s="32" t="str">
        <f t="shared" si="2"/>
        <v/>
      </c>
      <c r="P355" s="33" t="str">
        <f t="shared" si="3"/>
        <v/>
      </c>
      <c r="Q355" s="34" t="str">
        <f t="shared" si="4"/>
        <v/>
      </c>
      <c r="R355" s="39"/>
    </row>
    <row r="356">
      <c r="A356" s="40"/>
      <c r="B356" s="13"/>
      <c r="C356" s="13"/>
      <c r="D356" s="13"/>
      <c r="E356" s="13"/>
      <c r="F356" s="40"/>
      <c r="G356" s="46"/>
      <c r="H356" s="11"/>
      <c r="I356" s="16"/>
      <c r="J356" s="16"/>
      <c r="K356" s="15"/>
      <c r="L356" s="46"/>
      <c r="M356" s="18" t="str">
        <f>IFERROR(__xludf.DUMMYFUNCTION("IF(J356="""","""",IF(A356=""SELL"",(I356-J356-K356/100)*H356*100, IF(A356=""BUY"",(J356-I356-K356/100)*H356*100, IF(regexmatch(A356,""Ass""),(J356-I356-K356/100)*H356*100, IF(A356=""SDI"",((J356-I356)*H356)-(K356), IF(A356="""",""""))))))"),"")</f>
        <v/>
      </c>
      <c r="N356" s="19" t="str">
        <f t="shared" si="1"/>
        <v/>
      </c>
      <c r="O356" s="20" t="str">
        <f t="shared" si="2"/>
        <v/>
      </c>
      <c r="P356" s="21" t="str">
        <f t="shared" si="3"/>
        <v/>
      </c>
      <c r="Q356" s="22" t="str">
        <f t="shared" si="4"/>
        <v/>
      </c>
      <c r="R356" s="23"/>
    </row>
    <row r="357">
      <c r="A357" s="44"/>
      <c r="B357" s="43"/>
      <c r="C357" s="43"/>
      <c r="D357" s="43"/>
      <c r="E357" s="43"/>
      <c r="F357" s="44"/>
      <c r="G357" s="47"/>
      <c r="H357" s="24"/>
      <c r="I357" s="28"/>
      <c r="J357" s="28"/>
      <c r="K357" s="27"/>
      <c r="L357" s="47"/>
      <c r="M357" s="30" t="str">
        <f>IFERROR(__xludf.DUMMYFUNCTION("IF(J357="""","""",IF(A357=""SELL"",(I357-J357-K357/100)*H357*100, IF(A357=""BUY"",(J357-I357-K357/100)*H357*100, IF(regexmatch(A357,""Ass""),(J357-I357-K357/100)*H357*100, IF(A357=""SDI"",((J357-I357)*H357)-(K357), IF(A357="""",""""))))))"),"")</f>
        <v/>
      </c>
      <c r="N357" s="31" t="str">
        <f t="shared" si="1"/>
        <v/>
      </c>
      <c r="O357" s="32" t="str">
        <f t="shared" si="2"/>
        <v/>
      </c>
      <c r="P357" s="33" t="str">
        <f t="shared" si="3"/>
        <v/>
      </c>
      <c r="Q357" s="34" t="str">
        <f t="shared" si="4"/>
        <v/>
      </c>
      <c r="R357" s="39"/>
    </row>
    <row r="358">
      <c r="A358" s="40"/>
      <c r="B358" s="13"/>
      <c r="C358" s="13"/>
      <c r="D358" s="13"/>
      <c r="E358" s="13"/>
      <c r="F358" s="40"/>
      <c r="G358" s="46"/>
      <c r="H358" s="11"/>
      <c r="I358" s="16"/>
      <c r="J358" s="16"/>
      <c r="K358" s="15"/>
      <c r="L358" s="46"/>
      <c r="M358" s="18" t="str">
        <f>IFERROR(__xludf.DUMMYFUNCTION("IF(J358="""","""",IF(A358=""SELL"",(I358-J358-K358/100)*H358*100, IF(A358=""BUY"",(J358-I358-K358/100)*H358*100, IF(regexmatch(A358,""Ass""),(J358-I358-K358/100)*H358*100, IF(A358=""SDI"",((J358-I358)*H358)-(K358), IF(A358="""",""""))))))"),"")</f>
        <v/>
      </c>
      <c r="N358" s="19" t="str">
        <f t="shared" si="1"/>
        <v/>
      </c>
      <c r="O358" s="20" t="str">
        <f t="shared" si="2"/>
        <v/>
      </c>
      <c r="P358" s="21" t="str">
        <f t="shared" si="3"/>
        <v/>
      </c>
      <c r="Q358" s="22" t="str">
        <f t="shared" si="4"/>
        <v/>
      </c>
      <c r="R358" s="23"/>
    </row>
    <row r="359">
      <c r="A359" s="44"/>
      <c r="B359" s="43"/>
      <c r="C359" s="43"/>
      <c r="D359" s="43"/>
      <c r="E359" s="43"/>
      <c r="F359" s="44"/>
      <c r="G359" s="47"/>
      <c r="H359" s="24"/>
      <c r="I359" s="28"/>
      <c r="J359" s="28"/>
      <c r="K359" s="27"/>
      <c r="L359" s="47"/>
      <c r="M359" s="30" t="str">
        <f>IFERROR(__xludf.DUMMYFUNCTION("IF(J359="""","""",IF(A359=""SELL"",(I359-J359-K359/100)*H359*100, IF(A359=""BUY"",(J359-I359-K359/100)*H359*100, IF(regexmatch(A359,""Ass""),(J359-I359-K359/100)*H359*100, IF(A359=""SDI"",((J359-I359)*H359)-(K359), IF(A359="""",""""))))))"),"")</f>
        <v/>
      </c>
      <c r="N359" s="31" t="str">
        <f t="shared" si="1"/>
        <v/>
      </c>
      <c r="O359" s="32" t="str">
        <f t="shared" si="2"/>
        <v/>
      </c>
      <c r="P359" s="33" t="str">
        <f t="shared" si="3"/>
        <v/>
      </c>
      <c r="Q359" s="34" t="str">
        <f t="shared" si="4"/>
        <v/>
      </c>
      <c r="R359" s="39"/>
    </row>
    <row r="360">
      <c r="A360" s="40"/>
      <c r="B360" s="13"/>
      <c r="C360" s="13"/>
      <c r="D360" s="13"/>
      <c r="E360" s="13"/>
      <c r="F360" s="40"/>
      <c r="G360" s="46"/>
      <c r="H360" s="11"/>
      <c r="I360" s="16"/>
      <c r="J360" s="16"/>
      <c r="K360" s="15"/>
      <c r="L360" s="46"/>
      <c r="M360" s="18" t="str">
        <f>IFERROR(__xludf.DUMMYFUNCTION("IF(J360="""","""",IF(A360=""SELL"",(I360-J360-K360/100)*H360*100, IF(A360=""BUY"",(J360-I360-K360/100)*H360*100, IF(regexmatch(A360,""Ass""),(J360-I360-K360/100)*H360*100, IF(A360=""SDI"",((J360-I360)*H360)-(K360), IF(A360="""",""""))))))"),"")</f>
        <v/>
      </c>
      <c r="N360" s="19" t="str">
        <f t="shared" si="1"/>
        <v/>
      </c>
      <c r="O360" s="20" t="str">
        <f t="shared" si="2"/>
        <v/>
      </c>
      <c r="P360" s="21" t="str">
        <f t="shared" si="3"/>
        <v/>
      </c>
      <c r="Q360" s="22" t="str">
        <f t="shared" si="4"/>
        <v/>
      </c>
      <c r="R360" s="23"/>
    </row>
    <row r="361">
      <c r="A361" s="44"/>
      <c r="B361" s="43"/>
      <c r="C361" s="43"/>
      <c r="D361" s="43"/>
      <c r="E361" s="43"/>
      <c r="F361" s="44"/>
      <c r="G361" s="47"/>
      <c r="H361" s="24"/>
      <c r="I361" s="28"/>
      <c r="J361" s="28"/>
      <c r="K361" s="27"/>
      <c r="L361" s="47"/>
      <c r="M361" s="30" t="str">
        <f>IFERROR(__xludf.DUMMYFUNCTION("IF(J361="""","""",IF(A361=""SELL"",(I361-J361-K361/100)*H361*100, IF(A361=""BUY"",(J361-I361-K361/100)*H361*100, IF(regexmatch(A361,""Ass""),(J361-I361-K361/100)*H361*100, IF(A361=""SDI"",((J361-I361)*H361)-(K361), IF(A361="""",""""))))))"),"")</f>
        <v/>
      </c>
      <c r="N361" s="31" t="str">
        <f t="shared" si="1"/>
        <v/>
      </c>
      <c r="O361" s="32" t="str">
        <f t="shared" si="2"/>
        <v/>
      </c>
      <c r="P361" s="33" t="str">
        <f t="shared" si="3"/>
        <v/>
      </c>
      <c r="Q361" s="34" t="str">
        <f t="shared" si="4"/>
        <v/>
      </c>
      <c r="R361" s="39"/>
    </row>
    <row r="362">
      <c r="A362" s="40"/>
      <c r="B362" s="13"/>
      <c r="C362" s="13"/>
      <c r="D362" s="13"/>
      <c r="E362" s="13"/>
      <c r="F362" s="40"/>
      <c r="G362" s="46"/>
      <c r="H362" s="11"/>
      <c r="I362" s="16"/>
      <c r="J362" s="16"/>
      <c r="K362" s="15"/>
      <c r="L362" s="46"/>
      <c r="M362" s="18" t="str">
        <f>IFERROR(__xludf.DUMMYFUNCTION("IF(J362="""","""",IF(A362=""SELL"",(I362-J362-K362/100)*H362*100, IF(A362=""BUY"",(J362-I362-K362/100)*H362*100, IF(regexmatch(A362,""Ass""),(J362-I362-K362/100)*H362*100, IF(A362=""SDI"",((J362-I362)*H362)-(K362), IF(A362="""",""""))))))"),"")</f>
        <v/>
      </c>
      <c r="N362" s="19" t="str">
        <f t="shared" si="1"/>
        <v/>
      </c>
      <c r="O362" s="20" t="str">
        <f t="shared" si="2"/>
        <v/>
      </c>
      <c r="P362" s="21" t="str">
        <f t="shared" si="3"/>
        <v/>
      </c>
      <c r="Q362" s="22" t="str">
        <f t="shared" si="4"/>
        <v/>
      </c>
      <c r="R362" s="23"/>
    </row>
    <row r="363">
      <c r="A363" s="44"/>
      <c r="B363" s="43"/>
      <c r="C363" s="43"/>
      <c r="D363" s="43"/>
      <c r="E363" s="43"/>
      <c r="F363" s="44"/>
      <c r="G363" s="47"/>
      <c r="H363" s="24"/>
      <c r="I363" s="28"/>
      <c r="J363" s="28"/>
      <c r="K363" s="27"/>
      <c r="L363" s="47"/>
      <c r="M363" s="30" t="str">
        <f>IFERROR(__xludf.DUMMYFUNCTION("IF(J363="""","""",IF(A363=""SELL"",(I363-J363-K363/100)*H363*100, IF(A363=""BUY"",(J363-I363-K363/100)*H363*100, IF(regexmatch(A363,""Ass""),(J363-I363-K363/100)*H363*100, IF(A363=""SDI"",((J363-I363)*H363)-(K363), IF(A363="""",""""))))))"),"")</f>
        <v/>
      </c>
      <c r="N363" s="31" t="str">
        <f t="shared" si="1"/>
        <v/>
      </c>
      <c r="O363" s="32" t="str">
        <f t="shared" si="2"/>
        <v/>
      </c>
      <c r="P363" s="33" t="str">
        <f t="shared" si="3"/>
        <v/>
      </c>
      <c r="Q363" s="34" t="str">
        <f t="shared" si="4"/>
        <v/>
      </c>
      <c r="R363" s="39"/>
    </row>
    <row r="364">
      <c r="A364" s="40"/>
      <c r="B364" s="13"/>
      <c r="C364" s="13"/>
      <c r="D364" s="13"/>
      <c r="E364" s="13"/>
      <c r="F364" s="40"/>
      <c r="G364" s="46"/>
      <c r="H364" s="11"/>
      <c r="I364" s="16"/>
      <c r="J364" s="16"/>
      <c r="K364" s="15"/>
      <c r="L364" s="46"/>
      <c r="M364" s="18" t="str">
        <f>IFERROR(__xludf.DUMMYFUNCTION("IF(J364="""","""",IF(A364=""SELL"",(I364-J364-K364/100)*H364*100, IF(A364=""BUY"",(J364-I364-K364/100)*H364*100, IF(regexmatch(A364,""Ass""),(J364-I364-K364/100)*H364*100, IF(A364=""SDI"",((J364-I364)*H364)-(K364), IF(A364="""",""""))))))"),"")</f>
        <v/>
      </c>
      <c r="N364" s="19" t="str">
        <f t="shared" si="1"/>
        <v/>
      </c>
      <c r="O364" s="20" t="str">
        <f t="shared" si="2"/>
        <v/>
      </c>
      <c r="P364" s="21" t="str">
        <f t="shared" si="3"/>
        <v/>
      </c>
      <c r="Q364" s="22" t="str">
        <f t="shared" si="4"/>
        <v/>
      </c>
      <c r="R364" s="23"/>
    </row>
    <row r="365">
      <c r="A365" s="44"/>
      <c r="B365" s="43"/>
      <c r="C365" s="43"/>
      <c r="D365" s="43"/>
      <c r="E365" s="43"/>
      <c r="F365" s="44"/>
      <c r="G365" s="47"/>
      <c r="H365" s="24"/>
      <c r="I365" s="28"/>
      <c r="J365" s="28"/>
      <c r="K365" s="27"/>
      <c r="L365" s="47"/>
      <c r="M365" s="30" t="str">
        <f>IFERROR(__xludf.DUMMYFUNCTION("IF(J365="""","""",IF(A365=""SELL"",(I365-J365-K365/100)*H365*100, IF(A365=""BUY"",(J365-I365-K365/100)*H365*100, IF(regexmatch(A365,""Ass""),(J365-I365-K365/100)*H365*100, IF(A365=""SDI"",((J365-I365)*H365)-(K365), IF(A365="""",""""))))))"),"")</f>
        <v/>
      </c>
      <c r="N365" s="31" t="str">
        <f t="shared" si="1"/>
        <v/>
      </c>
      <c r="O365" s="32" t="str">
        <f t="shared" si="2"/>
        <v/>
      </c>
      <c r="P365" s="33" t="str">
        <f t="shared" si="3"/>
        <v/>
      </c>
      <c r="Q365" s="34" t="str">
        <f t="shared" si="4"/>
        <v/>
      </c>
      <c r="R365" s="39"/>
    </row>
    <row r="366">
      <c r="A366" s="40"/>
      <c r="B366" s="13"/>
      <c r="C366" s="13"/>
      <c r="D366" s="13"/>
      <c r="E366" s="13"/>
      <c r="F366" s="40"/>
      <c r="G366" s="46"/>
      <c r="H366" s="11"/>
      <c r="I366" s="16"/>
      <c r="J366" s="16"/>
      <c r="K366" s="15"/>
      <c r="L366" s="46"/>
      <c r="M366" s="18" t="str">
        <f>IFERROR(__xludf.DUMMYFUNCTION("IF(J366="""","""",IF(A366=""SELL"",(I366-J366-K366/100)*H366*100, IF(A366=""BUY"",(J366-I366-K366/100)*H366*100, IF(regexmatch(A366,""Ass""),(J366-I366-K366/100)*H366*100, IF(A366=""SDI"",((J366-I366)*H366)-(K366), IF(A366="""",""""))))))"),"")</f>
        <v/>
      </c>
      <c r="N366" s="19" t="str">
        <f t="shared" si="1"/>
        <v/>
      </c>
      <c r="O366" s="20" t="str">
        <f t="shared" si="2"/>
        <v/>
      </c>
      <c r="P366" s="21" t="str">
        <f t="shared" si="3"/>
        <v/>
      </c>
      <c r="Q366" s="22" t="str">
        <f t="shared" si="4"/>
        <v/>
      </c>
      <c r="R366" s="23"/>
    </row>
    <row r="367">
      <c r="A367" s="44"/>
      <c r="B367" s="43"/>
      <c r="C367" s="43"/>
      <c r="D367" s="43"/>
      <c r="E367" s="43"/>
      <c r="F367" s="44"/>
      <c r="G367" s="47"/>
      <c r="H367" s="24"/>
      <c r="I367" s="28"/>
      <c r="J367" s="28"/>
      <c r="K367" s="27"/>
      <c r="L367" s="47"/>
      <c r="M367" s="30" t="str">
        <f>IFERROR(__xludf.DUMMYFUNCTION("IF(J367="""","""",IF(A367=""SELL"",(I367-J367-K367/100)*H367*100, IF(A367=""BUY"",(J367-I367-K367/100)*H367*100, IF(regexmatch(A367,""Ass""),(J367-I367-K367/100)*H367*100, IF(A367=""SDI"",((J367-I367)*H367)-(K367), IF(A367="""",""""))))))"),"")</f>
        <v/>
      </c>
      <c r="N367" s="31" t="str">
        <f t="shared" si="1"/>
        <v/>
      </c>
      <c r="O367" s="32" t="str">
        <f t="shared" si="2"/>
        <v/>
      </c>
      <c r="P367" s="33" t="str">
        <f t="shared" si="3"/>
        <v/>
      </c>
      <c r="Q367" s="34" t="str">
        <f t="shared" si="4"/>
        <v/>
      </c>
      <c r="R367" s="39"/>
    </row>
    <row r="368">
      <c r="A368" s="40"/>
      <c r="B368" s="13"/>
      <c r="C368" s="13"/>
      <c r="D368" s="13"/>
      <c r="E368" s="13"/>
      <c r="F368" s="40"/>
      <c r="G368" s="46"/>
      <c r="H368" s="11"/>
      <c r="I368" s="16"/>
      <c r="J368" s="16"/>
      <c r="K368" s="15"/>
      <c r="L368" s="46"/>
      <c r="M368" s="18" t="str">
        <f>IFERROR(__xludf.DUMMYFUNCTION("IF(J368="""","""",IF(A368=""SELL"",(I368-J368-K368/100)*H368*100, IF(A368=""BUY"",(J368-I368-K368/100)*H368*100, IF(regexmatch(A368,""Ass""),(J368-I368-K368/100)*H368*100, IF(A368=""SDI"",((J368-I368)*H368)-(K368), IF(A368="""",""""))))))"),"")</f>
        <v/>
      </c>
      <c r="N368" s="19" t="str">
        <f t="shared" si="1"/>
        <v/>
      </c>
      <c r="O368" s="20" t="str">
        <f t="shared" si="2"/>
        <v/>
      </c>
      <c r="P368" s="21" t="str">
        <f t="shared" si="3"/>
        <v/>
      </c>
      <c r="Q368" s="22" t="str">
        <f t="shared" si="4"/>
        <v/>
      </c>
      <c r="R368" s="23"/>
    </row>
    <row r="369">
      <c r="A369" s="44"/>
      <c r="B369" s="43"/>
      <c r="C369" s="43"/>
      <c r="D369" s="43"/>
      <c r="E369" s="43"/>
      <c r="F369" s="44"/>
      <c r="G369" s="47"/>
      <c r="H369" s="24"/>
      <c r="I369" s="28"/>
      <c r="J369" s="28"/>
      <c r="K369" s="27"/>
      <c r="L369" s="47"/>
      <c r="M369" s="30" t="str">
        <f>IFERROR(__xludf.DUMMYFUNCTION("IF(J369="""","""",IF(A369=""SELL"",(I369-J369-K369/100)*H369*100, IF(A369=""BUY"",(J369-I369-K369/100)*H369*100, IF(regexmatch(A369,""Ass""),(J369-I369-K369/100)*H369*100, IF(A369=""SDI"",((J369-I369)*H369)-(K369), IF(A369="""",""""))))))"),"")</f>
        <v/>
      </c>
      <c r="N369" s="31" t="str">
        <f t="shared" si="1"/>
        <v/>
      </c>
      <c r="O369" s="32" t="str">
        <f t="shared" si="2"/>
        <v/>
      </c>
      <c r="P369" s="33" t="str">
        <f t="shared" si="3"/>
        <v/>
      </c>
      <c r="Q369" s="34" t="str">
        <f t="shared" si="4"/>
        <v/>
      </c>
      <c r="R369" s="39"/>
    </row>
    <row r="370">
      <c r="A370" s="40"/>
      <c r="B370" s="13"/>
      <c r="C370" s="13"/>
      <c r="D370" s="13"/>
      <c r="E370" s="13"/>
      <c r="F370" s="40"/>
      <c r="G370" s="46"/>
      <c r="H370" s="11"/>
      <c r="I370" s="16"/>
      <c r="J370" s="16"/>
      <c r="K370" s="15"/>
      <c r="L370" s="46"/>
      <c r="M370" s="18" t="str">
        <f>IFERROR(__xludf.DUMMYFUNCTION("IF(J370="""","""",IF(A370=""SELL"",(I370-J370-K370/100)*H370*100, IF(A370=""BUY"",(J370-I370-K370/100)*H370*100, IF(regexmatch(A370,""Ass""),(J370-I370-K370/100)*H370*100, IF(A370=""SDI"",((J370-I370)*H370)-(K370), IF(A370="""",""""))))))"),"")</f>
        <v/>
      </c>
      <c r="N370" s="19" t="str">
        <f t="shared" si="1"/>
        <v/>
      </c>
      <c r="O370" s="20" t="str">
        <f t="shared" si="2"/>
        <v/>
      </c>
      <c r="P370" s="21" t="str">
        <f t="shared" si="3"/>
        <v/>
      </c>
      <c r="Q370" s="22" t="str">
        <f t="shared" si="4"/>
        <v/>
      </c>
      <c r="R370" s="23"/>
    </row>
    <row r="371">
      <c r="A371" s="44"/>
      <c r="B371" s="43"/>
      <c r="C371" s="43"/>
      <c r="D371" s="43"/>
      <c r="E371" s="43"/>
      <c r="F371" s="44"/>
      <c r="G371" s="47"/>
      <c r="H371" s="24"/>
      <c r="I371" s="28"/>
      <c r="J371" s="28"/>
      <c r="K371" s="27"/>
      <c r="L371" s="47"/>
      <c r="M371" s="30" t="str">
        <f>IFERROR(__xludf.DUMMYFUNCTION("IF(J371="""","""",IF(A371=""SELL"",(I371-J371-K371/100)*H371*100, IF(A371=""BUY"",(J371-I371-K371/100)*H371*100, IF(regexmatch(A371,""Ass""),(J371-I371-K371/100)*H371*100, IF(A371=""SDI"",((J371-I371)*H371)-(K371), IF(A371="""",""""))))))"),"")</f>
        <v/>
      </c>
      <c r="N371" s="31" t="str">
        <f t="shared" si="1"/>
        <v/>
      </c>
      <c r="O371" s="32" t="str">
        <f t="shared" si="2"/>
        <v/>
      </c>
      <c r="P371" s="33" t="str">
        <f t="shared" si="3"/>
        <v/>
      </c>
      <c r="Q371" s="34" t="str">
        <f t="shared" si="4"/>
        <v/>
      </c>
      <c r="R371" s="39"/>
    </row>
    <row r="372">
      <c r="A372" s="40"/>
      <c r="B372" s="13"/>
      <c r="C372" s="13"/>
      <c r="D372" s="13"/>
      <c r="E372" s="13"/>
      <c r="F372" s="40"/>
      <c r="G372" s="46"/>
      <c r="H372" s="11"/>
      <c r="I372" s="16"/>
      <c r="J372" s="16"/>
      <c r="K372" s="15"/>
      <c r="L372" s="46"/>
      <c r="M372" s="18" t="str">
        <f>IFERROR(__xludf.DUMMYFUNCTION("IF(J372="""","""",IF(A372=""SELL"",(I372-J372-K372/100)*H372*100, IF(A372=""BUY"",(J372-I372-K372/100)*H372*100, IF(regexmatch(A372,""Ass""),(J372-I372-K372/100)*H372*100, IF(A372=""SDI"",((J372-I372)*H372)-(K372), IF(A372="""",""""))))))"),"")</f>
        <v/>
      </c>
      <c r="N372" s="19" t="str">
        <f t="shared" si="1"/>
        <v/>
      </c>
      <c r="O372" s="20" t="str">
        <f t="shared" si="2"/>
        <v/>
      </c>
      <c r="P372" s="21" t="str">
        <f t="shared" si="3"/>
        <v/>
      </c>
      <c r="Q372" s="22" t="str">
        <f t="shared" si="4"/>
        <v/>
      </c>
      <c r="R372" s="23"/>
    </row>
    <row r="373">
      <c r="A373" s="44"/>
      <c r="B373" s="43"/>
      <c r="C373" s="43"/>
      <c r="D373" s="43"/>
      <c r="E373" s="43"/>
      <c r="F373" s="44"/>
      <c r="G373" s="47"/>
      <c r="H373" s="24"/>
      <c r="I373" s="28"/>
      <c r="J373" s="28"/>
      <c r="K373" s="27"/>
      <c r="L373" s="47"/>
      <c r="M373" s="30" t="str">
        <f>IFERROR(__xludf.DUMMYFUNCTION("IF(J373="""","""",IF(A373=""SELL"",(I373-J373-K373/100)*H373*100, IF(A373=""BUY"",(J373-I373-K373/100)*H373*100, IF(regexmatch(A373,""Ass""),(J373-I373-K373/100)*H373*100, IF(A373=""SDI"",((J373-I373)*H373)-(K373), IF(A373="""",""""))))))"),"")</f>
        <v/>
      </c>
      <c r="N373" s="31" t="str">
        <f t="shared" si="1"/>
        <v/>
      </c>
      <c r="O373" s="32" t="str">
        <f t="shared" si="2"/>
        <v/>
      </c>
      <c r="P373" s="33" t="str">
        <f t="shared" si="3"/>
        <v/>
      </c>
      <c r="Q373" s="34" t="str">
        <f t="shared" si="4"/>
        <v/>
      </c>
      <c r="R373" s="39"/>
    </row>
    <row r="374">
      <c r="A374" s="40"/>
      <c r="B374" s="13"/>
      <c r="C374" s="13"/>
      <c r="D374" s="13"/>
      <c r="E374" s="13"/>
      <c r="F374" s="40"/>
      <c r="G374" s="46"/>
      <c r="H374" s="11"/>
      <c r="I374" s="16"/>
      <c r="J374" s="16"/>
      <c r="K374" s="15"/>
      <c r="L374" s="46"/>
      <c r="M374" s="18" t="str">
        <f>IFERROR(__xludf.DUMMYFUNCTION("IF(J374="""","""",IF(A374=""SELL"",(I374-J374-K374/100)*H374*100, IF(A374=""BUY"",(J374-I374-K374/100)*H374*100, IF(regexmatch(A374,""Ass""),(J374-I374-K374/100)*H374*100, IF(A374=""SDI"",((J374-I374)*H374)-(K374), IF(A374="""",""""))))))"),"")</f>
        <v/>
      </c>
      <c r="N374" s="19" t="str">
        <f t="shared" si="1"/>
        <v/>
      </c>
      <c r="O374" s="20" t="str">
        <f t="shared" si="2"/>
        <v/>
      </c>
      <c r="P374" s="21" t="str">
        <f t="shared" si="3"/>
        <v/>
      </c>
      <c r="Q374" s="22" t="str">
        <f t="shared" si="4"/>
        <v/>
      </c>
      <c r="R374" s="23"/>
    </row>
    <row r="375">
      <c r="A375" s="44"/>
      <c r="B375" s="43"/>
      <c r="C375" s="43"/>
      <c r="D375" s="43"/>
      <c r="E375" s="43"/>
      <c r="F375" s="44"/>
      <c r="G375" s="47"/>
      <c r="H375" s="24"/>
      <c r="I375" s="28"/>
      <c r="J375" s="28"/>
      <c r="K375" s="27"/>
      <c r="L375" s="47"/>
      <c r="M375" s="30" t="str">
        <f>IFERROR(__xludf.DUMMYFUNCTION("IF(J375="""","""",IF(A375=""SELL"",(I375-J375-K375/100)*H375*100, IF(A375=""BUY"",(J375-I375-K375/100)*H375*100, IF(regexmatch(A375,""Ass""),(J375-I375-K375/100)*H375*100, IF(A375=""SDI"",((J375-I375)*H375)-(K375), IF(A375="""",""""))))))"),"")</f>
        <v/>
      </c>
      <c r="N375" s="31" t="str">
        <f t="shared" si="1"/>
        <v/>
      </c>
      <c r="O375" s="32" t="str">
        <f t="shared" si="2"/>
        <v/>
      </c>
      <c r="P375" s="33" t="str">
        <f t="shared" si="3"/>
        <v/>
      </c>
      <c r="Q375" s="34" t="str">
        <f t="shared" si="4"/>
        <v/>
      </c>
      <c r="R375" s="39"/>
    </row>
    <row r="376">
      <c r="A376" s="40"/>
      <c r="B376" s="13"/>
      <c r="C376" s="13"/>
      <c r="D376" s="13"/>
      <c r="E376" s="13"/>
      <c r="F376" s="40"/>
      <c r="G376" s="46"/>
      <c r="H376" s="11"/>
      <c r="I376" s="16"/>
      <c r="J376" s="16"/>
      <c r="K376" s="15"/>
      <c r="L376" s="46"/>
      <c r="M376" s="18" t="str">
        <f>IFERROR(__xludf.DUMMYFUNCTION("IF(J376="""","""",IF(A376=""SELL"",(I376-J376-K376/100)*H376*100, IF(A376=""BUY"",(J376-I376-K376/100)*H376*100, IF(regexmatch(A376,""Ass""),(J376-I376-K376/100)*H376*100, IF(A376=""SDI"",((J376-I376)*H376)-(K376), IF(A376="""",""""))))))"),"")</f>
        <v/>
      </c>
      <c r="N376" s="19" t="str">
        <f t="shared" si="1"/>
        <v/>
      </c>
      <c r="O376" s="20" t="str">
        <f t="shared" si="2"/>
        <v/>
      </c>
      <c r="P376" s="21" t="str">
        <f t="shared" si="3"/>
        <v/>
      </c>
      <c r="Q376" s="22" t="str">
        <f t="shared" si="4"/>
        <v/>
      </c>
      <c r="R376" s="23"/>
    </row>
    <row r="377">
      <c r="A377" s="44"/>
      <c r="B377" s="43"/>
      <c r="C377" s="43"/>
      <c r="D377" s="43"/>
      <c r="E377" s="43"/>
      <c r="F377" s="44"/>
      <c r="G377" s="47"/>
      <c r="H377" s="24"/>
      <c r="I377" s="28"/>
      <c r="J377" s="28"/>
      <c r="K377" s="27"/>
      <c r="L377" s="47"/>
      <c r="M377" s="30" t="str">
        <f>IFERROR(__xludf.DUMMYFUNCTION("IF(J377="""","""",IF(A377=""SELL"",(I377-J377-K377/100)*H377*100, IF(A377=""BUY"",(J377-I377-K377/100)*H377*100, IF(regexmatch(A377,""Ass""),(J377-I377-K377/100)*H377*100, IF(A377=""SDI"",((J377-I377)*H377)-(K377), IF(A377="""",""""))))))"),"")</f>
        <v/>
      </c>
      <c r="N377" s="31" t="str">
        <f t="shared" si="1"/>
        <v/>
      </c>
      <c r="O377" s="32" t="str">
        <f t="shared" si="2"/>
        <v/>
      </c>
      <c r="P377" s="33" t="str">
        <f t="shared" si="3"/>
        <v/>
      </c>
      <c r="Q377" s="34" t="str">
        <f t="shared" si="4"/>
        <v/>
      </c>
      <c r="R377" s="39"/>
    </row>
    <row r="378">
      <c r="A378" s="40"/>
      <c r="B378" s="13"/>
      <c r="C378" s="13"/>
      <c r="D378" s="13"/>
      <c r="E378" s="13"/>
      <c r="F378" s="40"/>
      <c r="G378" s="46"/>
      <c r="H378" s="11"/>
      <c r="I378" s="16"/>
      <c r="J378" s="16"/>
      <c r="K378" s="15"/>
      <c r="L378" s="46"/>
      <c r="M378" s="18" t="str">
        <f>IFERROR(__xludf.DUMMYFUNCTION("IF(J378="""","""",IF(A378=""SELL"",(I378-J378-K378/100)*H378*100, IF(A378=""BUY"",(J378-I378-K378/100)*H378*100, IF(regexmatch(A378,""Ass""),(J378-I378-K378/100)*H378*100, IF(A378=""SDI"",((J378-I378)*H378)-(K378), IF(A378="""",""""))))))"),"")</f>
        <v/>
      </c>
      <c r="N378" s="19" t="str">
        <f t="shared" si="1"/>
        <v/>
      </c>
      <c r="O378" s="20" t="str">
        <f t="shared" si="2"/>
        <v/>
      </c>
      <c r="P378" s="21" t="str">
        <f t="shared" si="3"/>
        <v/>
      </c>
      <c r="Q378" s="22" t="str">
        <f t="shared" si="4"/>
        <v/>
      </c>
      <c r="R378" s="23"/>
    </row>
    <row r="379">
      <c r="A379" s="44"/>
      <c r="B379" s="43"/>
      <c r="C379" s="43"/>
      <c r="D379" s="43"/>
      <c r="E379" s="43"/>
      <c r="F379" s="44"/>
      <c r="G379" s="47"/>
      <c r="H379" s="24"/>
      <c r="I379" s="28"/>
      <c r="J379" s="28"/>
      <c r="K379" s="27"/>
      <c r="L379" s="47"/>
      <c r="M379" s="30" t="str">
        <f>IFERROR(__xludf.DUMMYFUNCTION("IF(J379="""","""",IF(A379=""SELL"",(I379-J379-K379/100)*H379*100, IF(A379=""BUY"",(J379-I379-K379/100)*H379*100, IF(regexmatch(A379,""Ass""),(J379-I379-K379/100)*H379*100, IF(A379=""SDI"",((J379-I379)*H379)-(K379), IF(A379="""",""""))))))"),"")</f>
        <v/>
      </c>
      <c r="N379" s="31" t="str">
        <f t="shared" si="1"/>
        <v/>
      </c>
      <c r="O379" s="32" t="str">
        <f t="shared" si="2"/>
        <v/>
      </c>
      <c r="P379" s="33" t="str">
        <f t="shared" si="3"/>
        <v/>
      </c>
      <c r="Q379" s="34" t="str">
        <f t="shared" si="4"/>
        <v/>
      </c>
      <c r="R379" s="39"/>
    </row>
    <row r="380">
      <c r="A380" s="40"/>
      <c r="B380" s="13"/>
      <c r="C380" s="13"/>
      <c r="D380" s="13"/>
      <c r="E380" s="13"/>
      <c r="F380" s="40"/>
      <c r="G380" s="46"/>
      <c r="H380" s="11"/>
      <c r="I380" s="16"/>
      <c r="J380" s="16"/>
      <c r="K380" s="15"/>
      <c r="L380" s="46"/>
      <c r="M380" s="18" t="str">
        <f>IFERROR(__xludf.DUMMYFUNCTION("IF(J380="""","""",IF(A380=""SELL"",(I380-J380-K380/100)*H380*100, IF(A380=""BUY"",(J380-I380-K380/100)*H380*100, IF(regexmatch(A380,""Ass""),(J380-I380-K380/100)*H380*100, IF(A380=""SDI"",((J380-I380)*H380)-(K380), IF(A380="""",""""))))))"),"")</f>
        <v/>
      </c>
      <c r="N380" s="19" t="str">
        <f t="shared" si="1"/>
        <v/>
      </c>
      <c r="O380" s="20" t="str">
        <f t="shared" si="2"/>
        <v/>
      </c>
      <c r="P380" s="21" t="str">
        <f t="shared" si="3"/>
        <v/>
      </c>
      <c r="Q380" s="22" t="str">
        <f t="shared" si="4"/>
        <v/>
      </c>
      <c r="R380" s="23"/>
    </row>
    <row r="381">
      <c r="A381" s="44"/>
      <c r="B381" s="43"/>
      <c r="C381" s="43"/>
      <c r="D381" s="43"/>
      <c r="E381" s="43"/>
      <c r="F381" s="44"/>
      <c r="G381" s="47"/>
      <c r="H381" s="24"/>
      <c r="I381" s="28"/>
      <c r="J381" s="28"/>
      <c r="K381" s="27"/>
      <c r="L381" s="47"/>
      <c r="M381" s="30" t="str">
        <f>IFERROR(__xludf.DUMMYFUNCTION("IF(J381="""","""",IF(A381=""SELL"",(I381-J381-K381/100)*H381*100, IF(A381=""BUY"",(J381-I381-K381/100)*H381*100, IF(regexmatch(A381,""Ass""),(J381-I381-K381/100)*H381*100, IF(A381=""SDI"",((J381-I381)*H381)-(K381), IF(A381="""",""""))))))"),"")</f>
        <v/>
      </c>
      <c r="N381" s="31" t="str">
        <f t="shared" si="1"/>
        <v/>
      </c>
      <c r="O381" s="32" t="str">
        <f t="shared" si="2"/>
        <v/>
      </c>
      <c r="P381" s="33" t="str">
        <f t="shared" si="3"/>
        <v/>
      </c>
      <c r="Q381" s="34" t="str">
        <f t="shared" si="4"/>
        <v/>
      </c>
      <c r="R381" s="39"/>
    </row>
    <row r="382">
      <c r="A382" s="40"/>
      <c r="B382" s="13"/>
      <c r="C382" s="13"/>
      <c r="D382" s="13"/>
      <c r="E382" s="13"/>
      <c r="F382" s="40"/>
      <c r="G382" s="46"/>
      <c r="H382" s="11"/>
      <c r="I382" s="16"/>
      <c r="J382" s="16"/>
      <c r="K382" s="15"/>
      <c r="L382" s="46"/>
      <c r="M382" s="18" t="str">
        <f>IFERROR(__xludf.DUMMYFUNCTION("IF(J382="""","""",IF(A382=""SELL"",(I382-J382-K382/100)*H382*100, IF(A382=""BUY"",(J382-I382-K382/100)*H382*100, IF(regexmatch(A382,""Ass""),(J382-I382-K382/100)*H382*100, IF(A382=""SDI"",((J382-I382)*H382)-(K382), IF(A382="""",""""))))))"),"")</f>
        <v/>
      </c>
      <c r="N382" s="19" t="str">
        <f t="shared" si="1"/>
        <v/>
      </c>
      <c r="O382" s="20" t="str">
        <f t="shared" si="2"/>
        <v/>
      </c>
      <c r="P382" s="21" t="str">
        <f t="shared" si="3"/>
        <v/>
      </c>
      <c r="Q382" s="22" t="str">
        <f t="shared" si="4"/>
        <v/>
      </c>
      <c r="R382" s="23"/>
    </row>
    <row r="383">
      <c r="A383" s="44"/>
      <c r="B383" s="43"/>
      <c r="C383" s="43"/>
      <c r="D383" s="43"/>
      <c r="E383" s="43"/>
      <c r="F383" s="44"/>
      <c r="G383" s="47"/>
      <c r="H383" s="24"/>
      <c r="I383" s="28"/>
      <c r="J383" s="28"/>
      <c r="K383" s="27"/>
      <c r="L383" s="47"/>
      <c r="M383" s="30" t="str">
        <f>IFERROR(__xludf.DUMMYFUNCTION("IF(J383="""","""",IF(A383=""SELL"",(I383-J383-K383/100)*H383*100, IF(A383=""BUY"",(J383-I383-K383/100)*H383*100, IF(regexmatch(A383,""Ass""),(J383-I383-K383/100)*H383*100, IF(A383=""SDI"",((J383-I383)*H383)-(K383), IF(A383="""",""""))))))"),"")</f>
        <v/>
      </c>
      <c r="N383" s="31" t="str">
        <f t="shared" si="1"/>
        <v/>
      </c>
      <c r="O383" s="32" t="str">
        <f t="shared" si="2"/>
        <v/>
      </c>
      <c r="P383" s="33" t="str">
        <f t="shared" si="3"/>
        <v/>
      </c>
      <c r="Q383" s="34" t="str">
        <f t="shared" si="4"/>
        <v/>
      </c>
      <c r="R383" s="39"/>
    </row>
    <row r="384">
      <c r="A384" s="40"/>
      <c r="B384" s="13"/>
      <c r="C384" s="13"/>
      <c r="D384" s="13"/>
      <c r="E384" s="13"/>
      <c r="F384" s="40"/>
      <c r="G384" s="46"/>
      <c r="H384" s="11"/>
      <c r="I384" s="16"/>
      <c r="J384" s="16"/>
      <c r="K384" s="15"/>
      <c r="L384" s="46"/>
      <c r="M384" s="18" t="str">
        <f>IFERROR(__xludf.DUMMYFUNCTION("IF(J384="""","""",IF(A384=""SELL"",(I384-J384-K384/100)*H384*100, IF(A384=""BUY"",(J384-I384-K384/100)*H384*100, IF(regexmatch(A384,""Ass""),(J384-I384-K384/100)*H384*100, IF(A384=""SDI"",((J384-I384)*H384)-(K384), IF(A384="""",""""))))))"),"")</f>
        <v/>
      </c>
      <c r="N384" s="19" t="str">
        <f t="shared" si="1"/>
        <v/>
      </c>
      <c r="O384" s="20" t="str">
        <f t="shared" si="2"/>
        <v/>
      </c>
      <c r="P384" s="21" t="str">
        <f t="shared" si="3"/>
        <v/>
      </c>
      <c r="Q384" s="22" t="str">
        <f t="shared" si="4"/>
        <v/>
      </c>
      <c r="R384" s="23"/>
    </row>
    <row r="385">
      <c r="A385" s="44"/>
      <c r="B385" s="43"/>
      <c r="C385" s="43"/>
      <c r="D385" s="43"/>
      <c r="E385" s="43"/>
      <c r="F385" s="44"/>
      <c r="G385" s="47"/>
      <c r="H385" s="24"/>
      <c r="I385" s="28"/>
      <c r="J385" s="28"/>
      <c r="K385" s="27"/>
      <c r="L385" s="47"/>
      <c r="M385" s="30" t="str">
        <f>IFERROR(__xludf.DUMMYFUNCTION("IF(J385="""","""",IF(A385=""SELL"",(I385-J385-K385/100)*H385*100, IF(A385=""BUY"",(J385-I385-K385/100)*H385*100, IF(regexmatch(A385,""Ass""),(J385-I385-K385/100)*H385*100, IF(A385=""SDI"",((J385-I385)*H385)-(K385), IF(A385="""",""""))))))"),"")</f>
        <v/>
      </c>
      <c r="N385" s="31" t="str">
        <f t="shared" si="1"/>
        <v/>
      </c>
      <c r="O385" s="32" t="str">
        <f t="shared" si="2"/>
        <v/>
      </c>
      <c r="P385" s="33" t="str">
        <f t="shared" si="3"/>
        <v/>
      </c>
      <c r="Q385" s="34" t="str">
        <f t="shared" si="4"/>
        <v/>
      </c>
      <c r="R385" s="39"/>
    </row>
    <row r="386">
      <c r="A386" s="40"/>
      <c r="B386" s="13"/>
      <c r="C386" s="13"/>
      <c r="D386" s="13"/>
      <c r="E386" s="13"/>
      <c r="F386" s="40"/>
      <c r="G386" s="46"/>
      <c r="H386" s="11"/>
      <c r="I386" s="16"/>
      <c r="J386" s="16"/>
      <c r="K386" s="15"/>
      <c r="L386" s="46"/>
      <c r="M386" s="18" t="str">
        <f>IFERROR(__xludf.DUMMYFUNCTION("IF(J386="""","""",IF(A386=""SELL"",(I386-J386-K386/100)*H386*100, IF(A386=""BUY"",(J386-I386-K386/100)*H386*100, IF(regexmatch(A386,""Ass""),(J386-I386-K386/100)*H386*100, IF(A386=""SDI"",((J386-I386)*H386)-(K386), IF(A386="""",""""))))))"),"")</f>
        <v/>
      </c>
      <c r="N386" s="19" t="str">
        <f t="shared" si="1"/>
        <v/>
      </c>
      <c r="O386" s="20" t="str">
        <f t="shared" si="2"/>
        <v/>
      </c>
      <c r="P386" s="21" t="str">
        <f t="shared" si="3"/>
        <v/>
      </c>
      <c r="Q386" s="22" t="str">
        <f t="shared" si="4"/>
        <v/>
      </c>
      <c r="R386" s="23"/>
    </row>
    <row r="387">
      <c r="A387" s="44"/>
      <c r="B387" s="43"/>
      <c r="C387" s="43"/>
      <c r="D387" s="43"/>
      <c r="E387" s="43"/>
      <c r="F387" s="44"/>
      <c r="G387" s="47"/>
      <c r="H387" s="24"/>
      <c r="I387" s="28"/>
      <c r="J387" s="28"/>
      <c r="K387" s="27"/>
      <c r="L387" s="47"/>
      <c r="M387" s="30" t="str">
        <f>IFERROR(__xludf.DUMMYFUNCTION("IF(J387="""","""",IF(A387=""SELL"",(I387-J387-K387/100)*H387*100, IF(A387=""BUY"",(J387-I387-K387/100)*H387*100, IF(regexmatch(A387,""Ass""),(J387-I387-K387/100)*H387*100, IF(A387=""SDI"",((J387-I387)*H387)-(K387), IF(A387="""",""""))))))"),"")</f>
        <v/>
      </c>
      <c r="N387" s="31" t="str">
        <f t="shared" si="1"/>
        <v/>
      </c>
      <c r="O387" s="32" t="str">
        <f t="shared" si="2"/>
        <v/>
      </c>
      <c r="P387" s="33" t="str">
        <f t="shared" si="3"/>
        <v/>
      </c>
      <c r="Q387" s="34" t="str">
        <f t="shared" si="4"/>
        <v/>
      </c>
      <c r="R387" s="39"/>
    </row>
    <row r="388">
      <c r="A388" s="40"/>
      <c r="B388" s="13"/>
      <c r="C388" s="13"/>
      <c r="D388" s="13"/>
      <c r="E388" s="13"/>
      <c r="F388" s="40"/>
      <c r="G388" s="46"/>
      <c r="H388" s="11"/>
      <c r="I388" s="16"/>
      <c r="J388" s="16"/>
      <c r="K388" s="15"/>
      <c r="L388" s="46"/>
      <c r="M388" s="18" t="str">
        <f>IFERROR(__xludf.DUMMYFUNCTION("IF(J388="""","""",IF(A388=""SELL"",(I388-J388-K388/100)*H388*100, IF(A388=""BUY"",(J388-I388-K388/100)*H388*100, IF(regexmatch(A388,""Ass""),(J388-I388-K388/100)*H388*100, IF(A388=""SDI"",((J388-I388)*H388)-(K388), IF(A388="""",""""))))))"),"")</f>
        <v/>
      </c>
      <c r="N388" s="19" t="str">
        <f t="shared" si="1"/>
        <v/>
      </c>
      <c r="O388" s="20" t="str">
        <f t="shared" si="2"/>
        <v/>
      </c>
      <c r="P388" s="21" t="str">
        <f t="shared" si="3"/>
        <v/>
      </c>
      <c r="Q388" s="22" t="str">
        <f t="shared" si="4"/>
        <v/>
      </c>
      <c r="R388" s="23"/>
    </row>
    <row r="389">
      <c r="A389" s="44"/>
      <c r="B389" s="43"/>
      <c r="C389" s="43"/>
      <c r="D389" s="43"/>
      <c r="E389" s="43"/>
      <c r="F389" s="44"/>
      <c r="G389" s="47"/>
      <c r="H389" s="24"/>
      <c r="I389" s="28"/>
      <c r="J389" s="28"/>
      <c r="K389" s="27"/>
      <c r="L389" s="47"/>
      <c r="M389" s="30" t="str">
        <f>IFERROR(__xludf.DUMMYFUNCTION("IF(J389="""","""",IF(A389=""SELL"",(I389-J389-K389/100)*H389*100, IF(A389=""BUY"",(J389-I389-K389/100)*H389*100, IF(regexmatch(A389,""Ass""),(J389-I389-K389/100)*H389*100, IF(A389=""SDI"",((J389-I389)*H389)-(K389), IF(A389="""",""""))))))"),"")</f>
        <v/>
      </c>
      <c r="N389" s="31" t="str">
        <f t="shared" si="1"/>
        <v/>
      </c>
      <c r="O389" s="32" t="str">
        <f t="shared" si="2"/>
        <v/>
      </c>
      <c r="P389" s="33" t="str">
        <f t="shared" si="3"/>
        <v/>
      </c>
      <c r="Q389" s="34" t="str">
        <f t="shared" si="4"/>
        <v/>
      </c>
      <c r="R389" s="39"/>
    </row>
    <row r="390">
      <c r="A390" s="40"/>
      <c r="B390" s="13"/>
      <c r="C390" s="13"/>
      <c r="D390" s="13"/>
      <c r="E390" s="13"/>
      <c r="F390" s="40"/>
      <c r="G390" s="46"/>
      <c r="H390" s="11"/>
      <c r="I390" s="16"/>
      <c r="J390" s="16"/>
      <c r="K390" s="15"/>
      <c r="L390" s="46"/>
      <c r="M390" s="18" t="str">
        <f>IFERROR(__xludf.DUMMYFUNCTION("IF(J390="""","""",IF(A390=""SELL"",(I390-J390-K390/100)*H390*100, IF(A390=""BUY"",(J390-I390-K390/100)*H390*100, IF(regexmatch(A390,""Ass""),(J390-I390-K390/100)*H390*100, IF(A390=""SDI"",((J390-I390)*H390)-(K390), IF(A390="""",""""))))))"),"")</f>
        <v/>
      </c>
      <c r="N390" s="19" t="str">
        <f t="shared" si="1"/>
        <v/>
      </c>
      <c r="O390" s="20" t="str">
        <f t="shared" si="2"/>
        <v/>
      </c>
      <c r="P390" s="21" t="str">
        <f t="shared" si="3"/>
        <v/>
      </c>
      <c r="Q390" s="22" t="str">
        <f t="shared" si="4"/>
        <v/>
      </c>
      <c r="R390" s="23"/>
    </row>
    <row r="391">
      <c r="A391" s="44"/>
      <c r="B391" s="43"/>
      <c r="C391" s="43"/>
      <c r="D391" s="43"/>
      <c r="E391" s="43"/>
      <c r="F391" s="44"/>
      <c r="G391" s="47"/>
      <c r="H391" s="24"/>
      <c r="I391" s="28"/>
      <c r="J391" s="28"/>
      <c r="K391" s="27"/>
      <c r="L391" s="47"/>
      <c r="M391" s="30" t="str">
        <f>IFERROR(__xludf.DUMMYFUNCTION("IF(J391="""","""",IF(A391=""SELL"",(I391-J391-K391/100)*H391*100, IF(A391=""BUY"",(J391-I391-K391/100)*H391*100, IF(regexmatch(A391,""Ass""),(J391-I391-K391/100)*H391*100, IF(A391=""SDI"",((J391-I391)*H391)-(K391), IF(A391="""",""""))))))"),"")</f>
        <v/>
      </c>
      <c r="N391" s="31" t="str">
        <f t="shared" si="1"/>
        <v/>
      </c>
      <c r="O391" s="32" t="str">
        <f t="shared" si="2"/>
        <v/>
      </c>
      <c r="P391" s="33" t="str">
        <f t="shared" si="3"/>
        <v/>
      </c>
      <c r="Q391" s="34" t="str">
        <f t="shared" si="4"/>
        <v/>
      </c>
      <c r="R391" s="39"/>
    </row>
    <row r="392">
      <c r="A392" s="40"/>
      <c r="B392" s="13"/>
      <c r="C392" s="13"/>
      <c r="D392" s="13"/>
      <c r="E392" s="13"/>
      <c r="F392" s="40"/>
      <c r="G392" s="46"/>
      <c r="H392" s="11"/>
      <c r="I392" s="16"/>
      <c r="J392" s="16"/>
      <c r="K392" s="15"/>
      <c r="L392" s="46"/>
      <c r="M392" s="18" t="str">
        <f>IFERROR(__xludf.DUMMYFUNCTION("IF(J392="""","""",IF(A392=""SELL"",(I392-J392-K392/100)*H392*100, IF(A392=""BUY"",(J392-I392-K392/100)*H392*100, IF(regexmatch(A392,""Ass""),(J392-I392-K392/100)*H392*100, IF(A392=""SDI"",((J392-I392)*H392)-(K392), IF(A392="""",""""))))))"),"")</f>
        <v/>
      </c>
      <c r="N392" s="19" t="str">
        <f t="shared" si="1"/>
        <v/>
      </c>
      <c r="O392" s="20" t="str">
        <f t="shared" si="2"/>
        <v/>
      </c>
      <c r="P392" s="21" t="str">
        <f t="shared" si="3"/>
        <v/>
      </c>
      <c r="Q392" s="22" t="str">
        <f t="shared" si="4"/>
        <v/>
      </c>
      <c r="R392" s="23"/>
    </row>
    <row r="393">
      <c r="A393" s="44"/>
      <c r="B393" s="43"/>
      <c r="C393" s="43"/>
      <c r="D393" s="43"/>
      <c r="E393" s="43"/>
      <c r="F393" s="44"/>
      <c r="G393" s="47"/>
      <c r="H393" s="24"/>
      <c r="I393" s="28"/>
      <c r="J393" s="28"/>
      <c r="K393" s="27"/>
      <c r="L393" s="47"/>
      <c r="M393" s="30" t="str">
        <f>IFERROR(__xludf.DUMMYFUNCTION("IF(J393="""","""",IF(A393=""SELL"",(I393-J393-K393/100)*H393*100, IF(A393=""BUY"",(J393-I393-K393/100)*H393*100, IF(regexmatch(A393,""Ass""),(J393-I393-K393/100)*H393*100, IF(A393=""SDI"",((J393-I393)*H393)-(K393), IF(A393="""",""""))))))"),"")</f>
        <v/>
      </c>
      <c r="N393" s="31" t="str">
        <f t="shared" si="1"/>
        <v/>
      </c>
      <c r="O393" s="32" t="str">
        <f t="shared" si="2"/>
        <v/>
      </c>
      <c r="P393" s="33" t="str">
        <f t="shared" si="3"/>
        <v/>
      </c>
      <c r="Q393" s="34" t="str">
        <f t="shared" si="4"/>
        <v/>
      </c>
      <c r="R393" s="39"/>
    </row>
    <row r="394">
      <c r="A394" s="40"/>
      <c r="B394" s="13"/>
      <c r="C394" s="13"/>
      <c r="D394" s="13"/>
      <c r="E394" s="13"/>
      <c r="F394" s="40"/>
      <c r="G394" s="46"/>
      <c r="H394" s="11"/>
      <c r="I394" s="16"/>
      <c r="J394" s="16"/>
      <c r="K394" s="15"/>
      <c r="L394" s="46"/>
      <c r="M394" s="18" t="str">
        <f>IFERROR(__xludf.DUMMYFUNCTION("IF(J394="""","""",IF(A394=""SELL"",(I394-J394-K394/100)*H394*100, IF(A394=""BUY"",(J394-I394-K394/100)*H394*100, IF(regexmatch(A394,""Ass""),(J394-I394-K394/100)*H394*100, IF(A394=""SDI"",((J394-I394)*H394)-(K394), IF(A394="""",""""))))))"),"")</f>
        <v/>
      </c>
      <c r="N394" s="19" t="str">
        <f t="shared" si="1"/>
        <v/>
      </c>
      <c r="O394" s="20" t="str">
        <f t="shared" si="2"/>
        <v/>
      </c>
      <c r="P394" s="21" t="str">
        <f t="shared" si="3"/>
        <v/>
      </c>
      <c r="Q394" s="22" t="str">
        <f t="shared" si="4"/>
        <v/>
      </c>
      <c r="R394" s="23"/>
    </row>
    <row r="395">
      <c r="A395" s="44"/>
      <c r="B395" s="43"/>
      <c r="C395" s="43"/>
      <c r="D395" s="43"/>
      <c r="E395" s="43"/>
      <c r="F395" s="44"/>
      <c r="G395" s="47"/>
      <c r="H395" s="24"/>
      <c r="I395" s="28"/>
      <c r="J395" s="28"/>
      <c r="K395" s="27"/>
      <c r="L395" s="47"/>
      <c r="M395" s="30" t="str">
        <f>IFERROR(__xludf.DUMMYFUNCTION("IF(J395="""","""",IF(A395=""SELL"",(I395-J395-K395/100)*H395*100, IF(A395=""BUY"",(J395-I395-K395/100)*H395*100, IF(regexmatch(A395,""Ass""),(J395-I395-K395/100)*H395*100, IF(A395=""SDI"",((J395-I395)*H395)-(K395), IF(A395="""",""""))))))"),"")</f>
        <v/>
      </c>
      <c r="N395" s="31" t="str">
        <f t="shared" si="1"/>
        <v/>
      </c>
      <c r="O395" s="32" t="str">
        <f t="shared" si="2"/>
        <v/>
      </c>
      <c r="P395" s="33" t="str">
        <f t="shared" si="3"/>
        <v/>
      </c>
      <c r="Q395" s="34" t="str">
        <f t="shared" si="4"/>
        <v/>
      </c>
      <c r="R395" s="39"/>
    </row>
    <row r="396">
      <c r="A396" s="40"/>
      <c r="B396" s="13"/>
      <c r="C396" s="13"/>
      <c r="D396" s="13"/>
      <c r="E396" s="13"/>
      <c r="F396" s="40"/>
      <c r="G396" s="46"/>
      <c r="H396" s="11"/>
      <c r="I396" s="16"/>
      <c r="J396" s="16"/>
      <c r="K396" s="15"/>
      <c r="L396" s="46"/>
      <c r="M396" s="18" t="str">
        <f>IFERROR(__xludf.DUMMYFUNCTION("IF(J396="""","""",IF(A396=""SELL"",(I396-J396-K396/100)*H396*100, IF(A396=""BUY"",(J396-I396-K396/100)*H396*100, IF(regexmatch(A396,""Ass""),(J396-I396-K396/100)*H396*100, IF(A396=""SDI"",((J396-I396)*H396)-(K396), IF(A396="""",""""))))))"),"")</f>
        <v/>
      </c>
      <c r="N396" s="19" t="str">
        <f t="shared" si="1"/>
        <v/>
      </c>
      <c r="O396" s="20" t="str">
        <f t="shared" si="2"/>
        <v/>
      </c>
      <c r="P396" s="21" t="str">
        <f t="shared" si="3"/>
        <v/>
      </c>
      <c r="Q396" s="22" t="str">
        <f t="shared" si="4"/>
        <v/>
      </c>
      <c r="R396" s="23"/>
    </row>
    <row r="397">
      <c r="A397" s="44"/>
      <c r="B397" s="43"/>
      <c r="C397" s="43"/>
      <c r="D397" s="43"/>
      <c r="E397" s="43"/>
      <c r="F397" s="44"/>
      <c r="G397" s="47"/>
      <c r="H397" s="24"/>
      <c r="I397" s="28"/>
      <c r="J397" s="28"/>
      <c r="K397" s="27"/>
      <c r="L397" s="47"/>
      <c r="M397" s="30" t="str">
        <f>IFERROR(__xludf.DUMMYFUNCTION("IF(J397="""","""",IF(A397=""SELL"",(I397-J397-K397/100)*H397*100, IF(A397=""BUY"",(J397-I397-K397/100)*H397*100, IF(regexmatch(A397,""Ass""),(J397-I397-K397/100)*H397*100, IF(A397=""SDI"",((J397-I397)*H397)-(K397), IF(A397="""",""""))))))"),"")</f>
        <v/>
      </c>
      <c r="N397" s="31" t="str">
        <f t="shared" si="1"/>
        <v/>
      </c>
      <c r="O397" s="32" t="str">
        <f t="shared" si="2"/>
        <v/>
      </c>
      <c r="P397" s="33" t="str">
        <f t="shared" si="3"/>
        <v/>
      </c>
      <c r="Q397" s="34" t="str">
        <f t="shared" si="4"/>
        <v/>
      </c>
      <c r="R397" s="39"/>
    </row>
    <row r="398">
      <c r="A398" s="40"/>
      <c r="B398" s="13"/>
      <c r="C398" s="13"/>
      <c r="D398" s="13"/>
      <c r="E398" s="13"/>
      <c r="F398" s="40"/>
      <c r="G398" s="46"/>
      <c r="H398" s="11"/>
      <c r="I398" s="16"/>
      <c r="J398" s="16"/>
      <c r="K398" s="15"/>
      <c r="L398" s="46"/>
      <c r="M398" s="18" t="str">
        <f>IFERROR(__xludf.DUMMYFUNCTION("IF(J398="""","""",IF(A398=""SELL"",(I398-J398-K398/100)*H398*100, IF(A398=""BUY"",(J398-I398-K398/100)*H398*100, IF(regexmatch(A398,""Ass""),(J398-I398-K398/100)*H398*100, IF(A398=""SDI"",((J398-I398)*H398)-(K398), IF(A398="""",""""))))))"),"")</f>
        <v/>
      </c>
      <c r="N398" s="19" t="str">
        <f t="shared" si="1"/>
        <v/>
      </c>
      <c r="O398" s="20" t="str">
        <f t="shared" si="2"/>
        <v/>
      </c>
      <c r="P398" s="21" t="str">
        <f t="shared" si="3"/>
        <v/>
      </c>
      <c r="Q398" s="22" t="str">
        <f t="shared" si="4"/>
        <v/>
      </c>
      <c r="R398" s="23"/>
    </row>
    <row r="399">
      <c r="A399" s="44"/>
      <c r="B399" s="43"/>
      <c r="C399" s="43"/>
      <c r="D399" s="43"/>
      <c r="E399" s="43"/>
      <c r="F399" s="44"/>
      <c r="G399" s="47"/>
      <c r="H399" s="24"/>
      <c r="I399" s="28"/>
      <c r="J399" s="28"/>
      <c r="K399" s="27"/>
      <c r="L399" s="47"/>
      <c r="M399" s="30" t="str">
        <f>IFERROR(__xludf.DUMMYFUNCTION("IF(J399="""","""",IF(A399=""SELL"",(I399-J399-K399/100)*H399*100, IF(A399=""BUY"",(J399-I399-K399/100)*H399*100, IF(regexmatch(A399,""Ass""),(J399-I399-K399/100)*H399*100, IF(A399=""SDI"",((J399-I399)*H399)-(K399), IF(A399="""",""""))))))"),"")</f>
        <v/>
      </c>
      <c r="N399" s="31" t="str">
        <f t="shared" si="1"/>
        <v/>
      </c>
      <c r="O399" s="32" t="str">
        <f t="shared" si="2"/>
        <v/>
      </c>
      <c r="P399" s="33" t="str">
        <f t="shared" si="3"/>
        <v/>
      </c>
      <c r="Q399" s="34" t="str">
        <f t="shared" si="4"/>
        <v/>
      </c>
      <c r="R399" s="39"/>
    </row>
    <row r="400">
      <c r="A400" s="40"/>
      <c r="B400" s="13"/>
      <c r="C400" s="13"/>
      <c r="D400" s="13"/>
      <c r="E400" s="13"/>
      <c r="F400" s="40"/>
      <c r="G400" s="46"/>
      <c r="H400" s="11"/>
      <c r="I400" s="16"/>
      <c r="J400" s="16"/>
      <c r="K400" s="15"/>
      <c r="L400" s="46"/>
      <c r="M400" s="18" t="str">
        <f>IFERROR(__xludf.DUMMYFUNCTION("IF(J400="""","""",IF(A400=""SELL"",(I400-J400-K400/100)*H400*100, IF(A400=""BUY"",(J400-I400-K400/100)*H400*100, IF(regexmatch(A400,""Ass""),(J400-I400-K400/100)*H400*100, IF(A400=""SDI"",((J400-I400)*H400)-(K400), IF(A400="""",""""))))))"),"")</f>
        <v/>
      </c>
      <c r="N400" s="19" t="str">
        <f t="shared" si="1"/>
        <v/>
      </c>
      <c r="O400" s="20" t="str">
        <f t="shared" si="2"/>
        <v/>
      </c>
      <c r="P400" s="21" t="str">
        <f t="shared" si="3"/>
        <v/>
      </c>
      <c r="Q400" s="22" t="str">
        <f t="shared" si="4"/>
        <v/>
      </c>
      <c r="R400" s="23"/>
    </row>
    <row r="401">
      <c r="A401" s="44"/>
      <c r="B401" s="43"/>
      <c r="C401" s="43"/>
      <c r="D401" s="43"/>
      <c r="E401" s="43"/>
      <c r="F401" s="44"/>
      <c r="G401" s="47"/>
      <c r="H401" s="24"/>
      <c r="I401" s="28"/>
      <c r="J401" s="28"/>
      <c r="K401" s="27"/>
      <c r="L401" s="47"/>
      <c r="M401" s="30" t="str">
        <f>IFERROR(__xludf.DUMMYFUNCTION("IF(J401="""","""",IF(A401=""SELL"",(I401-J401-K401/100)*H401*100, IF(A401=""BUY"",(J401-I401-K401/100)*H401*100, IF(regexmatch(A401,""Ass""),(J401-I401-K401/100)*H401*100, IF(A401=""SDI"",((J401-I401)*H401)-(K401), IF(A401="""",""""))))))"),"")</f>
        <v/>
      </c>
      <c r="N401" s="31" t="str">
        <f t="shared" si="1"/>
        <v/>
      </c>
      <c r="O401" s="32" t="str">
        <f t="shared" si="2"/>
        <v/>
      </c>
      <c r="P401" s="33" t="str">
        <f t="shared" si="3"/>
        <v/>
      </c>
      <c r="Q401" s="34" t="str">
        <f t="shared" si="4"/>
        <v/>
      </c>
      <c r="R401" s="39"/>
    </row>
    <row r="402">
      <c r="A402" s="40"/>
      <c r="B402" s="13"/>
      <c r="C402" s="13"/>
      <c r="D402" s="13"/>
      <c r="E402" s="13"/>
      <c r="F402" s="40"/>
      <c r="G402" s="46"/>
      <c r="H402" s="11"/>
      <c r="I402" s="16"/>
      <c r="J402" s="16"/>
      <c r="K402" s="15"/>
      <c r="L402" s="46"/>
      <c r="M402" s="18" t="str">
        <f>IFERROR(__xludf.DUMMYFUNCTION("IF(J402="""","""",IF(A402=""SELL"",(I402-J402-K402/100)*H402*100, IF(A402=""BUY"",(J402-I402-K402/100)*H402*100, IF(regexmatch(A402,""Ass""),(J402-I402-K402/100)*H402*100, IF(A402=""SDI"",((J402-I402)*H402)-(K402), IF(A402="""",""""))))))"),"")</f>
        <v/>
      </c>
      <c r="N402" s="19" t="str">
        <f t="shared" si="1"/>
        <v/>
      </c>
      <c r="O402" s="20" t="str">
        <f t="shared" si="2"/>
        <v/>
      </c>
      <c r="P402" s="21" t="str">
        <f t="shared" si="3"/>
        <v/>
      </c>
      <c r="Q402" s="22" t="str">
        <f t="shared" si="4"/>
        <v/>
      </c>
      <c r="R402" s="23"/>
    </row>
    <row r="403">
      <c r="A403" s="44"/>
      <c r="B403" s="43"/>
      <c r="C403" s="43"/>
      <c r="D403" s="43"/>
      <c r="E403" s="43"/>
      <c r="F403" s="44"/>
      <c r="G403" s="47"/>
      <c r="H403" s="24"/>
      <c r="I403" s="28"/>
      <c r="J403" s="28"/>
      <c r="K403" s="27"/>
      <c r="L403" s="47"/>
      <c r="M403" s="30" t="str">
        <f>IFERROR(__xludf.DUMMYFUNCTION("IF(J403="""","""",IF(A403=""SELL"",(I403-J403-K403/100)*H403*100, IF(A403=""BUY"",(J403-I403-K403/100)*H403*100, IF(regexmatch(A403,""Ass""),(J403-I403-K403/100)*H403*100, IF(A403=""SDI"",((J403-I403)*H403)-(K403), IF(A403="""",""""))))))"),"")</f>
        <v/>
      </c>
      <c r="N403" s="31" t="str">
        <f t="shared" si="1"/>
        <v/>
      </c>
      <c r="O403" s="32" t="str">
        <f t="shared" si="2"/>
        <v/>
      </c>
      <c r="P403" s="33" t="str">
        <f t="shared" si="3"/>
        <v/>
      </c>
      <c r="Q403" s="34" t="str">
        <f t="shared" si="4"/>
        <v/>
      </c>
      <c r="R403" s="39"/>
    </row>
    <row r="404">
      <c r="A404" s="40"/>
      <c r="B404" s="13"/>
      <c r="C404" s="13"/>
      <c r="D404" s="13"/>
      <c r="E404" s="13"/>
      <c r="F404" s="40"/>
      <c r="G404" s="46"/>
      <c r="H404" s="11"/>
      <c r="I404" s="16"/>
      <c r="J404" s="16"/>
      <c r="K404" s="15"/>
      <c r="L404" s="46"/>
      <c r="M404" s="18" t="str">
        <f>IFERROR(__xludf.DUMMYFUNCTION("IF(J404="""","""",IF(A404=""SELL"",(I404-J404-K404/100)*H404*100, IF(A404=""BUY"",(J404-I404-K404/100)*H404*100, IF(regexmatch(A404,""Ass""),(J404-I404-K404/100)*H404*100, IF(A404=""SDI"",((J404-I404)*H404)-(K404), IF(A404="""",""""))))))"),"")</f>
        <v/>
      </c>
      <c r="N404" s="19" t="str">
        <f t="shared" si="1"/>
        <v/>
      </c>
      <c r="O404" s="20" t="str">
        <f t="shared" si="2"/>
        <v/>
      </c>
      <c r="P404" s="21" t="str">
        <f t="shared" si="3"/>
        <v/>
      </c>
      <c r="Q404" s="22" t="str">
        <f t="shared" si="4"/>
        <v/>
      </c>
      <c r="R404" s="23"/>
    </row>
    <row r="405">
      <c r="A405" s="44"/>
      <c r="B405" s="43"/>
      <c r="C405" s="43"/>
      <c r="D405" s="43"/>
      <c r="E405" s="43"/>
      <c r="F405" s="44"/>
      <c r="G405" s="47"/>
      <c r="H405" s="24"/>
      <c r="I405" s="28"/>
      <c r="J405" s="28"/>
      <c r="K405" s="27"/>
      <c r="L405" s="47"/>
      <c r="M405" s="30" t="str">
        <f>IFERROR(__xludf.DUMMYFUNCTION("IF(J405="""","""",IF(A405=""SELL"",(I405-J405-K405/100)*H405*100, IF(A405=""BUY"",(J405-I405-K405/100)*H405*100, IF(regexmatch(A405,""Ass""),(J405-I405-K405/100)*H405*100, IF(A405=""SDI"",((J405-I405)*H405)-(K405), IF(A405="""",""""))))))"),"")</f>
        <v/>
      </c>
      <c r="N405" s="31" t="str">
        <f t="shared" si="1"/>
        <v/>
      </c>
      <c r="O405" s="32" t="str">
        <f t="shared" si="2"/>
        <v/>
      </c>
      <c r="P405" s="33" t="str">
        <f t="shared" si="3"/>
        <v/>
      </c>
      <c r="Q405" s="34" t="str">
        <f t="shared" si="4"/>
        <v/>
      </c>
      <c r="R405" s="39"/>
    </row>
    <row r="406">
      <c r="A406" s="40"/>
      <c r="B406" s="13"/>
      <c r="C406" s="13"/>
      <c r="D406" s="13"/>
      <c r="E406" s="13"/>
      <c r="F406" s="40"/>
      <c r="G406" s="46"/>
      <c r="H406" s="11"/>
      <c r="I406" s="16"/>
      <c r="J406" s="16"/>
      <c r="K406" s="15"/>
      <c r="L406" s="46"/>
      <c r="M406" s="18" t="str">
        <f>IFERROR(__xludf.DUMMYFUNCTION("IF(J406="""","""",IF(A406=""SELL"",(I406-J406-K406/100)*H406*100, IF(A406=""BUY"",(J406-I406-K406/100)*H406*100, IF(regexmatch(A406,""Ass""),(J406-I406-K406/100)*H406*100, IF(A406=""SDI"",((J406-I406)*H406)-(K406), IF(A406="""",""""))))))"),"")</f>
        <v/>
      </c>
      <c r="N406" s="19" t="str">
        <f t="shared" si="1"/>
        <v/>
      </c>
      <c r="O406" s="20" t="str">
        <f t="shared" si="2"/>
        <v/>
      </c>
      <c r="P406" s="21" t="str">
        <f t="shared" si="3"/>
        <v/>
      </c>
      <c r="Q406" s="22" t="str">
        <f t="shared" si="4"/>
        <v/>
      </c>
      <c r="R406" s="23"/>
    </row>
    <row r="407">
      <c r="A407" s="44"/>
      <c r="B407" s="43"/>
      <c r="C407" s="43"/>
      <c r="D407" s="43"/>
      <c r="E407" s="43"/>
      <c r="F407" s="44"/>
      <c r="G407" s="47"/>
      <c r="H407" s="24"/>
      <c r="I407" s="28"/>
      <c r="J407" s="28"/>
      <c r="K407" s="27"/>
      <c r="L407" s="47"/>
      <c r="M407" s="30" t="str">
        <f>IFERROR(__xludf.DUMMYFUNCTION("IF(J407="""","""",IF(A407=""SELL"",(I407-J407-K407/100)*H407*100, IF(A407=""BUY"",(J407-I407-K407/100)*H407*100, IF(regexmatch(A407,""Ass""),(J407-I407-K407/100)*H407*100, IF(A407=""SDI"",((J407-I407)*H407)-(K407), IF(A407="""",""""))))))"),"")</f>
        <v/>
      </c>
      <c r="N407" s="31" t="str">
        <f t="shared" si="1"/>
        <v/>
      </c>
      <c r="O407" s="32" t="str">
        <f t="shared" si="2"/>
        <v/>
      </c>
      <c r="P407" s="33" t="str">
        <f t="shared" si="3"/>
        <v/>
      </c>
      <c r="Q407" s="34" t="str">
        <f t="shared" si="4"/>
        <v/>
      </c>
      <c r="R407" s="39"/>
    </row>
    <row r="408">
      <c r="A408" s="40"/>
      <c r="B408" s="13"/>
      <c r="C408" s="13"/>
      <c r="D408" s="13"/>
      <c r="E408" s="13"/>
      <c r="F408" s="40"/>
      <c r="G408" s="46"/>
      <c r="H408" s="11"/>
      <c r="I408" s="16"/>
      <c r="J408" s="16"/>
      <c r="K408" s="15"/>
      <c r="L408" s="46"/>
      <c r="M408" s="18" t="str">
        <f>IFERROR(__xludf.DUMMYFUNCTION("IF(J408="""","""",IF(A408=""SELL"",(I408-J408-K408/100)*H408*100, IF(A408=""BUY"",(J408-I408-K408/100)*H408*100, IF(regexmatch(A408,""Ass""),(J408-I408-K408/100)*H408*100, IF(A408=""SDI"",((J408-I408)*H408)-(K408), IF(A408="""",""""))))))"),"")</f>
        <v/>
      </c>
      <c r="N408" s="19" t="str">
        <f t="shared" si="1"/>
        <v/>
      </c>
      <c r="O408" s="20" t="str">
        <f t="shared" si="2"/>
        <v/>
      </c>
      <c r="P408" s="21" t="str">
        <f t="shared" si="3"/>
        <v/>
      </c>
      <c r="Q408" s="22" t="str">
        <f t="shared" si="4"/>
        <v/>
      </c>
      <c r="R408" s="23"/>
    </row>
    <row r="409">
      <c r="A409" s="44"/>
      <c r="B409" s="43"/>
      <c r="C409" s="43"/>
      <c r="D409" s="43"/>
      <c r="E409" s="43"/>
      <c r="F409" s="44"/>
      <c r="G409" s="47"/>
      <c r="H409" s="24"/>
      <c r="I409" s="28"/>
      <c r="J409" s="28"/>
      <c r="K409" s="27"/>
      <c r="L409" s="47"/>
      <c r="M409" s="30" t="str">
        <f>IFERROR(__xludf.DUMMYFUNCTION("IF(J409="""","""",IF(A409=""SELL"",(I409-J409-K409/100)*H409*100, IF(A409=""BUY"",(J409-I409-K409/100)*H409*100, IF(regexmatch(A409,""Ass""),(J409-I409-K409/100)*H409*100, IF(A409=""SDI"",((J409-I409)*H409)-(K409), IF(A409="""",""""))))))"),"")</f>
        <v/>
      </c>
      <c r="N409" s="31" t="str">
        <f t="shared" si="1"/>
        <v/>
      </c>
      <c r="O409" s="32" t="str">
        <f t="shared" si="2"/>
        <v/>
      </c>
      <c r="P409" s="33" t="str">
        <f t="shared" si="3"/>
        <v/>
      </c>
      <c r="Q409" s="34" t="str">
        <f t="shared" si="4"/>
        <v/>
      </c>
      <c r="R409" s="39"/>
    </row>
    <row r="410">
      <c r="A410" s="40"/>
      <c r="B410" s="13"/>
      <c r="C410" s="13"/>
      <c r="D410" s="13"/>
      <c r="E410" s="13"/>
      <c r="F410" s="40"/>
      <c r="G410" s="46"/>
      <c r="H410" s="11"/>
      <c r="I410" s="16"/>
      <c r="J410" s="16"/>
      <c r="K410" s="15"/>
      <c r="L410" s="46"/>
      <c r="M410" s="18" t="str">
        <f>IFERROR(__xludf.DUMMYFUNCTION("IF(J410="""","""",IF(A410=""SELL"",(I410-J410-K410/100)*H410*100, IF(A410=""BUY"",(J410-I410-K410/100)*H410*100, IF(regexmatch(A410,""Ass""),(J410-I410-K410/100)*H410*100, IF(A410=""SDI"",((J410-I410)*H410)-(K410), IF(A410="""",""""))))))"),"")</f>
        <v/>
      </c>
      <c r="N410" s="19" t="str">
        <f t="shared" si="1"/>
        <v/>
      </c>
      <c r="O410" s="20" t="str">
        <f t="shared" si="2"/>
        <v/>
      </c>
      <c r="P410" s="21" t="str">
        <f t="shared" si="3"/>
        <v/>
      </c>
      <c r="Q410" s="22" t="str">
        <f t="shared" si="4"/>
        <v/>
      </c>
      <c r="R410" s="23"/>
    </row>
    <row r="411">
      <c r="A411" s="44"/>
      <c r="B411" s="43"/>
      <c r="C411" s="43"/>
      <c r="D411" s="43"/>
      <c r="E411" s="43"/>
      <c r="F411" s="44"/>
      <c r="G411" s="47"/>
      <c r="H411" s="24"/>
      <c r="I411" s="28"/>
      <c r="J411" s="28"/>
      <c r="K411" s="27"/>
      <c r="L411" s="47"/>
      <c r="M411" s="30" t="str">
        <f>IFERROR(__xludf.DUMMYFUNCTION("IF(J411="""","""",IF(A411=""SELL"",(I411-J411-K411/100)*H411*100, IF(A411=""BUY"",(J411-I411-K411/100)*H411*100, IF(regexmatch(A411,""Ass""),(J411-I411-K411/100)*H411*100, IF(A411=""SDI"",((J411-I411)*H411)-(K411), IF(A411="""",""""))))))"),"")</f>
        <v/>
      </c>
      <c r="N411" s="31" t="str">
        <f t="shared" si="1"/>
        <v/>
      </c>
      <c r="O411" s="32" t="str">
        <f t="shared" si="2"/>
        <v/>
      </c>
      <c r="P411" s="33" t="str">
        <f t="shared" si="3"/>
        <v/>
      </c>
      <c r="Q411" s="34" t="str">
        <f t="shared" si="4"/>
        <v/>
      </c>
      <c r="R411" s="39"/>
    </row>
    <row r="412">
      <c r="A412" s="40"/>
      <c r="B412" s="13"/>
      <c r="C412" s="13"/>
      <c r="D412" s="13"/>
      <c r="E412" s="13"/>
      <c r="F412" s="40"/>
      <c r="G412" s="46"/>
      <c r="H412" s="11"/>
      <c r="I412" s="16"/>
      <c r="J412" s="16"/>
      <c r="K412" s="15"/>
      <c r="L412" s="46"/>
      <c r="M412" s="18" t="str">
        <f>IFERROR(__xludf.DUMMYFUNCTION("IF(J412="""","""",IF(A412=""SELL"",(I412-J412-K412/100)*H412*100, IF(A412=""BUY"",(J412-I412-K412/100)*H412*100, IF(regexmatch(A412,""Ass""),(J412-I412-K412/100)*H412*100, IF(A412=""SDI"",((J412-I412)*H412)-(K412), IF(A412="""",""""))))))"),"")</f>
        <v/>
      </c>
      <c r="N412" s="19" t="str">
        <f t="shared" si="1"/>
        <v/>
      </c>
      <c r="O412" s="20" t="str">
        <f t="shared" si="2"/>
        <v/>
      </c>
      <c r="P412" s="21" t="str">
        <f t="shared" si="3"/>
        <v/>
      </c>
      <c r="Q412" s="22" t="str">
        <f t="shared" si="4"/>
        <v/>
      </c>
      <c r="R412" s="23"/>
    </row>
    <row r="413">
      <c r="A413" s="44"/>
      <c r="B413" s="43"/>
      <c r="C413" s="43"/>
      <c r="D413" s="43"/>
      <c r="E413" s="43"/>
      <c r="F413" s="44"/>
      <c r="G413" s="47"/>
      <c r="H413" s="24"/>
      <c r="I413" s="28"/>
      <c r="J413" s="28"/>
      <c r="K413" s="27"/>
      <c r="L413" s="47"/>
      <c r="M413" s="30" t="str">
        <f>IFERROR(__xludf.DUMMYFUNCTION("IF(J413="""","""",IF(A413=""SELL"",(I413-J413-K413/100)*H413*100, IF(A413=""BUY"",(J413-I413-K413/100)*H413*100, IF(regexmatch(A413,""Ass""),(J413-I413-K413/100)*H413*100, IF(A413=""SDI"",((J413-I413)*H413)-(K413), IF(A413="""",""""))))))"),"")</f>
        <v/>
      </c>
      <c r="N413" s="31" t="str">
        <f t="shared" si="1"/>
        <v/>
      </c>
      <c r="O413" s="32" t="str">
        <f t="shared" si="2"/>
        <v/>
      </c>
      <c r="P413" s="33" t="str">
        <f t="shared" si="3"/>
        <v/>
      </c>
      <c r="Q413" s="34" t="str">
        <f t="shared" si="4"/>
        <v/>
      </c>
      <c r="R413" s="39"/>
    </row>
    <row r="414">
      <c r="A414" s="40"/>
      <c r="B414" s="13"/>
      <c r="C414" s="13"/>
      <c r="D414" s="13"/>
      <c r="E414" s="13"/>
      <c r="F414" s="40"/>
      <c r="G414" s="46"/>
      <c r="H414" s="11"/>
      <c r="I414" s="16"/>
      <c r="J414" s="16"/>
      <c r="K414" s="15"/>
      <c r="L414" s="46"/>
      <c r="M414" s="18" t="str">
        <f>IFERROR(__xludf.DUMMYFUNCTION("IF(J414="""","""",IF(A414=""SELL"",(I414-J414-K414/100)*H414*100, IF(A414=""BUY"",(J414-I414-K414/100)*H414*100, IF(regexmatch(A414,""Ass""),(J414-I414-K414/100)*H414*100, IF(A414=""SDI"",((J414-I414)*H414)-(K414), IF(A414="""",""""))))))"),"")</f>
        <v/>
      </c>
      <c r="N414" s="19" t="str">
        <f t="shared" si="1"/>
        <v/>
      </c>
      <c r="O414" s="20" t="str">
        <f t="shared" si="2"/>
        <v/>
      </c>
      <c r="P414" s="21" t="str">
        <f t="shared" si="3"/>
        <v/>
      </c>
      <c r="Q414" s="22" t="str">
        <f t="shared" si="4"/>
        <v/>
      </c>
      <c r="R414" s="23"/>
    </row>
    <row r="415">
      <c r="A415" s="44"/>
      <c r="B415" s="43"/>
      <c r="C415" s="43"/>
      <c r="D415" s="43"/>
      <c r="E415" s="43"/>
      <c r="F415" s="44"/>
      <c r="G415" s="47"/>
      <c r="H415" s="24"/>
      <c r="I415" s="28"/>
      <c r="J415" s="28"/>
      <c r="K415" s="27"/>
      <c r="L415" s="47"/>
      <c r="M415" s="30" t="str">
        <f>IFERROR(__xludf.DUMMYFUNCTION("IF(J415="""","""",IF(A415=""SELL"",(I415-J415-K415/100)*H415*100, IF(A415=""BUY"",(J415-I415-K415/100)*H415*100, IF(regexmatch(A415,""Ass""),(J415-I415-K415/100)*H415*100, IF(A415=""SDI"",((J415-I415)*H415)-(K415), IF(A415="""",""""))))))"),"")</f>
        <v/>
      </c>
      <c r="N415" s="31" t="str">
        <f t="shared" si="1"/>
        <v/>
      </c>
      <c r="O415" s="32" t="str">
        <f t="shared" si="2"/>
        <v/>
      </c>
      <c r="P415" s="33" t="str">
        <f t="shared" si="3"/>
        <v/>
      </c>
      <c r="Q415" s="34" t="str">
        <f t="shared" si="4"/>
        <v/>
      </c>
      <c r="R415" s="39"/>
    </row>
    <row r="416">
      <c r="A416" s="40"/>
      <c r="B416" s="13"/>
      <c r="C416" s="13"/>
      <c r="D416" s="13"/>
      <c r="E416" s="13"/>
      <c r="F416" s="40"/>
      <c r="G416" s="46"/>
      <c r="H416" s="11"/>
      <c r="I416" s="16"/>
      <c r="J416" s="16"/>
      <c r="K416" s="15"/>
      <c r="L416" s="46"/>
      <c r="M416" s="18" t="str">
        <f>IFERROR(__xludf.DUMMYFUNCTION("IF(J416="""","""",IF(A416=""SELL"",(I416-J416-K416/100)*H416*100, IF(A416=""BUY"",(J416-I416-K416/100)*H416*100, IF(regexmatch(A416,""Ass""),(J416-I416-K416/100)*H416*100, IF(A416=""SDI"",((J416-I416)*H416)-(K416), IF(A416="""",""""))))))"),"")</f>
        <v/>
      </c>
      <c r="N416" s="19" t="str">
        <f t="shared" si="1"/>
        <v/>
      </c>
      <c r="O416" s="20" t="str">
        <f t="shared" si="2"/>
        <v/>
      </c>
      <c r="P416" s="21" t="str">
        <f t="shared" si="3"/>
        <v/>
      </c>
      <c r="Q416" s="22" t="str">
        <f t="shared" si="4"/>
        <v/>
      </c>
      <c r="R416" s="23"/>
    </row>
    <row r="417">
      <c r="A417" s="44"/>
      <c r="B417" s="43"/>
      <c r="C417" s="43"/>
      <c r="D417" s="43"/>
      <c r="E417" s="43"/>
      <c r="F417" s="44"/>
      <c r="G417" s="47"/>
      <c r="H417" s="24"/>
      <c r="I417" s="28"/>
      <c r="J417" s="28"/>
      <c r="K417" s="27"/>
      <c r="L417" s="47"/>
      <c r="M417" s="30" t="str">
        <f>IFERROR(__xludf.DUMMYFUNCTION("IF(J417="""","""",IF(A417=""SELL"",(I417-J417-K417/100)*H417*100, IF(A417=""BUY"",(J417-I417-K417/100)*H417*100, IF(regexmatch(A417,""Ass""),(J417-I417-K417/100)*H417*100, IF(A417=""SDI"",((J417-I417)*H417)-(K417), IF(A417="""",""""))))))"),"")</f>
        <v/>
      </c>
      <c r="N417" s="31" t="str">
        <f t="shared" si="1"/>
        <v/>
      </c>
      <c r="O417" s="32" t="str">
        <f t="shared" si="2"/>
        <v/>
      </c>
      <c r="P417" s="33" t="str">
        <f t="shared" si="3"/>
        <v/>
      </c>
      <c r="Q417" s="34" t="str">
        <f t="shared" si="4"/>
        <v/>
      </c>
      <c r="R417" s="39"/>
    </row>
    <row r="418">
      <c r="A418" s="40"/>
      <c r="B418" s="13"/>
      <c r="C418" s="13"/>
      <c r="D418" s="13"/>
      <c r="E418" s="13"/>
      <c r="F418" s="40"/>
      <c r="G418" s="46"/>
      <c r="H418" s="11"/>
      <c r="I418" s="16"/>
      <c r="J418" s="16"/>
      <c r="K418" s="15"/>
      <c r="L418" s="46"/>
      <c r="M418" s="18" t="str">
        <f>IFERROR(__xludf.DUMMYFUNCTION("IF(J418="""","""",IF(A418=""SELL"",(I418-J418-K418/100)*H418*100, IF(A418=""BUY"",(J418-I418-K418/100)*H418*100, IF(regexmatch(A418,""Ass""),(J418-I418-K418/100)*H418*100, IF(A418=""SDI"",((J418-I418)*H418)-(K418), IF(A418="""",""""))))))"),"")</f>
        <v/>
      </c>
      <c r="N418" s="19" t="str">
        <f t="shared" si="1"/>
        <v/>
      </c>
      <c r="O418" s="20" t="str">
        <f t="shared" si="2"/>
        <v/>
      </c>
      <c r="P418" s="21" t="str">
        <f t="shared" si="3"/>
        <v/>
      </c>
      <c r="Q418" s="22" t="str">
        <f t="shared" si="4"/>
        <v/>
      </c>
      <c r="R418" s="23"/>
    </row>
    <row r="419">
      <c r="A419" s="44"/>
      <c r="B419" s="43"/>
      <c r="C419" s="43"/>
      <c r="D419" s="43"/>
      <c r="E419" s="43"/>
      <c r="F419" s="44"/>
      <c r="G419" s="47"/>
      <c r="H419" s="24"/>
      <c r="I419" s="28"/>
      <c r="J419" s="28"/>
      <c r="K419" s="27"/>
      <c r="L419" s="47"/>
      <c r="M419" s="30" t="str">
        <f>IFERROR(__xludf.DUMMYFUNCTION("IF(J419="""","""",IF(A419=""SELL"",(I419-J419-K419/100)*H419*100, IF(A419=""BUY"",(J419-I419-K419/100)*H419*100, IF(regexmatch(A419,""Ass""),(J419-I419-K419/100)*H419*100, IF(A419=""SDI"",((J419-I419)*H419)-(K419), IF(A419="""",""""))))))"),"")</f>
        <v/>
      </c>
      <c r="N419" s="31" t="str">
        <f t="shared" si="1"/>
        <v/>
      </c>
      <c r="O419" s="32" t="str">
        <f t="shared" si="2"/>
        <v/>
      </c>
      <c r="P419" s="33" t="str">
        <f t="shared" si="3"/>
        <v/>
      </c>
      <c r="Q419" s="34" t="str">
        <f t="shared" si="4"/>
        <v/>
      </c>
      <c r="R419" s="39"/>
    </row>
    <row r="420">
      <c r="A420" s="40"/>
      <c r="B420" s="13"/>
      <c r="C420" s="13"/>
      <c r="D420" s="13"/>
      <c r="E420" s="13"/>
      <c r="F420" s="40"/>
      <c r="G420" s="46"/>
      <c r="H420" s="11"/>
      <c r="I420" s="16"/>
      <c r="J420" s="16"/>
      <c r="K420" s="15"/>
      <c r="L420" s="46"/>
      <c r="M420" s="18" t="str">
        <f>IFERROR(__xludf.DUMMYFUNCTION("IF(J420="""","""",IF(A420=""SELL"",(I420-J420-K420/100)*H420*100, IF(A420=""BUY"",(J420-I420-K420/100)*H420*100, IF(regexmatch(A420,""Ass""),(J420-I420-K420/100)*H420*100, IF(A420=""SDI"",((J420-I420)*H420)-(K420), IF(A420="""",""""))))))"),"")</f>
        <v/>
      </c>
      <c r="N420" s="19" t="str">
        <f t="shared" si="1"/>
        <v/>
      </c>
      <c r="O420" s="20" t="str">
        <f t="shared" si="2"/>
        <v/>
      </c>
      <c r="P420" s="21" t="str">
        <f t="shared" si="3"/>
        <v/>
      </c>
      <c r="Q420" s="22" t="str">
        <f t="shared" si="4"/>
        <v/>
      </c>
      <c r="R420" s="23"/>
    </row>
    <row r="421">
      <c r="A421" s="44"/>
      <c r="B421" s="43"/>
      <c r="C421" s="43"/>
      <c r="D421" s="43"/>
      <c r="E421" s="43"/>
      <c r="F421" s="44"/>
      <c r="G421" s="47"/>
      <c r="H421" s="24"/>
      <c r="I421" s="28"/>
      <c r="J421" s="28"/>
      <c r="K421" s="27"/>
      <c r="L421" s="47"/>
      <c r="M421" s="30" t="str">
        <f>IFERROR(__xludf.DUMMYFUNCTION("IF(J421="""","""",IF(A421=""SELL"",(I421-J421-K421/100)*H421*100, IF(A421=""BUY"",(J421-I421-K421/100)*H421*100, IF(regexmatch(A421,""Ass""),(J421-I421-K421/100)*H421*100, IF(A421=""SDI"",((J421-I421)*H421)-(K421), IF(A421="""",""""))))))"),"")</f>
        <v/>
      </c>
      <c r="N421" s="31" t="str">
        <f t="shared" si="1"/>
        <v/>
      </c>
      <c r="O421" s="32" t="str">
        <f t="shared" si="2"/>
        <v/>
      </c>
      <c r="P421" s="33" t="str">
        <f t="shared" si="3"/>
        <v/>
      </c>
      <c r="Q421" s="34" t="str">
        <f t="shared" si="4"/>
        <v/>
      </c>
      <c r="R421" s="39"/>
    </row>
    <row r="422">
      <c r="A422" s="40"/>
      <c r="B422" s="13"/>
      <c r="C422" s="13"/>
      <c r="D422" s="13"/>
      <c r="E422" s="13"/>
      <c r="F422" s="40"/>
      <c r="G422" s="46"/>
      <c r="H422" s="11"/>
      <c r="I422" s="16"/>
      <c r="J422" s="16"/>
      <c r="K422" s="15"/>
      <c r="L422" s="46"/>
      <c r="M422" s="18" t="str">
        <f>IFERROR(__xludf.DUMMYFUNCTION("IF(J422="""","""",IF(A422=""SELL"",(I422-J422-K422/100)*H422*100, IF(A422=""BUY"",(J422-I422-K422/100)*H422*100, IF(regexmatch(A422,""Ass""),(J422-I422-K422/100)*H422*100, IF(A422=""SDI"",((J422-I422)*H422)-(K422), IF(A422="""",""""))))))"),"")</f>
        <v/>
      </c>
      <c r="N422" s="19" t="str">
        <f t="shared" si="1"/>
        <v/>
      </c>
      <c r="O422" s="20" t="str">
        <f t="shared" si="2"/>
        <v/>
      </c>
      <c r="P422" s="21" t="str">
        <f t="shared" si="3"/>
        <v/>
      </c>
      <c r="Q422" s="22" t="str">
        <f t="shared" si="4"/>
        <v/>
      </c>
      <c r="R422" s="23"/>
    </row>
    <row r="423">
      <c r="A423" s="44"/>
      <c r="B423" s="43"/>
      <c r="C423" s="43"/>
      <c r="D423" s="43"/>
      <c r="E423" s="43"/>
      <c r="F423" s="44"/>
      <c r="G423" s="47"/>
      <c r="H423" s="24"/>
      <c r="I423" s="28"/>
      <c r="J423" s="28"/>
      <c r="K423" s="27"/>
      <c r="L423" s="47"/>
      <c r="M423" s="30" t="str">
        <f>IFERROR(__xludf.DUMMYFUNCTION("IF(J423="""","""",IF(A423=""SELL"",(I423-J423-K423/100)*H423*100, IF(A423=""BUY"",(J423-I423-K423/100)*H423*100, IF(regexmatch(A423,""Ass""),(J423-I423-K423/100)*H423*100, IF(A423=""SDI"",((J423-I423)*H423)-(K423), IF(A423="""",""""))))))"),"")</f>
        <v/>
      </c>
      <c r="N423" s="31" t="str">
        <f t="shared" si="1"/>
        <v/>
      </c>
      <c r="O423" s="32" t="str">
        <f t="shared" si="2"/>
        <v/>
      </c>
      <c r="P423" s="33" t="str">
        <f t="shared" si="3"/>
        <v/>
      </c>
      <c r="Q423" s="34" t="str">
        <f t="shared" si="4"/>
        <v/>
      </c>
      <c r="R423" s="39"/>
    </row>
    <row r="424">
      <c r="A424" s="40"/>
      <c r="B424" s="13"/>
      <c r="C424" s="13"/>
      <c r="D424" s="13"/>
      <c r="E424" s="13"/>
      <c r="F424" s="40"/>
      <c r="G424" s="46"/>
      <c r="H424" s="11"/>
      <c r="I424" s="16"/>
      <c r="J424" s="16"/>
      <c r="K424" s="15"/>
      <c r="L424" s="46"/>
      <c r="M424" s="18" t="str">
        <f>IFERROR(__xludf.DUMMYFUNCTION("IF(J424="""","""",IF(A424=""SELL"",(I424-J424-K424/100)*H424*100, IF(A424=""BUY"",(J424-I424-K424/100)*H424*100, IF(regexmatch(A424,""Ass""),(J424-I424-K424/100)*H424*100, IF(A424=""SDI"",((J424-I424)*H424)-(K424), IF(A424="""",""""))))))"),"")</f>
        <v/>
      </c>
      <c r="N424" s="19" t="str">
        <f t="shared" si="1"/>
        <v/>
      </c>
      <c r="O424" s="20" t="str">
        <f t="shared" si="2"/>
        <v/>
      </c>
      <c r="P424" s="21" t="str">
        <f t="shared" si="3"/>
        <v/>
      </c>
      <c r="Q424" s="22" t="str">
        <f t="shared" si="4"/>
        <v/>
      </c>
      <c r="R424" s="23"/>
    </row>
    <row r="425">
      <c r="A425" s="44"/>
      <c r="B425" s="43"/>
      <c r="C425" s="43"/>
      <c r="D425" s="43"/>
      <c r="E425" s="43"/>
      <c r="F425" s="44"/>
      <c r="G425" s="47"/>
      <c r="H425" s="24"/>
      <c r="I425" s="28"/>
      <c r="J425" s="28"/>
      <c r="K425" s="27"/>
      <c r="L425" s="47"/>
      <c r="M425" s="30" t="str">
        <f>IFERROR(__xludf.DUMMYFUNCTION("IF(J425="""","""",IF(A425=""SELL"",(I425-J425-K425/100)*H425*100, IF(A425=""BUY"",(J425-I425-K425/100)*H425*100, IF(regexmatch(A425,""Ass""),(J425-I425-K425/100)*H425*100, IF(A425=""SDI"",((J425-I425)*H425)-(K425), IF(A425="""",""""))))))"),"")</f>
        <v/>
      </c>
      <c r="N425" s="31" t="str">
        <f t="shared" si="1"/>
        <v/>
      </c>
      <c r="O425" s="32" t="str">
        <f t="shared" si="2"/>
        <v/>
      </c>
      <c r="P425" s="33" t="str">
        <f t="shared" si="3"/>
        <v/>
      </c>
      <c r="Q425" s="34" t="str">
        <f t="shared" si="4"/>
        <v/>
      </c>
      <c r="R425" s="39"/>
    </row>
    <row r="426">
      <c r="A426" s="40"/>
      <c r="B426" s="13"/>
      <c r="C426" s="13"/>
      <c r="D426" s="13"/>
      <c r="E426" s="13"/>
      <c r="F426" s="40"/>
      <c r="G426" s="46"/>
      <c r="H426" s="11"/>
      <c r="I426" s="16"/>
      <c r="J426" s="16"/>
      <c r="K426" s="15"/>
      <c r="L426" s="46"/>
      <c r="M426" s="18" t="str">
        <f>IFERROR(__xludf.DUMMYFUNCTION("IF(J426="""","""",IF(A426=""SELL"",(I426-J426-K426/100)*H426*100, IF(A426=""BUY"",(J426-I426-K426/100)*H426*100, IF(regexmatch(A426,""Ass""),(J426-I426-K426/100)*H426*100, IF(A426=""SDI"",((J426-I426)*H426)-(K426), IF(A426="""",""""))))))"),"")</f>
        <v/>
      </c>
      <c r="N426" s="19" t="str">
        <f t="shared" si="1"/>
        <v/>
      </c>
      <c r="O426" s="20" t="str">
        <f t="shared" si="2"/>
        <v/>
      </c>
      <c r="P426" s="21" t="str">
        <f t="shared" si="3"/>
        <v/>
      </c>
      <c r="Q426" s="22" t="str">
        <f t="shared" si="4"/>
        <v/>
      </c>
      <c r="R426" s="23"/>
    </row>
    <row r="427">
      <c r="A427" s="44"/>
      <c r="B427" s="43"/>
      <c r="C427" s="43"/>
      <c r="D427" s="43"/>
      <c r="E427" s="43"/>
      <c r="F427" s="44"/>
      <c r="G427" s="47"/>
      <c r="H427" s="24"/>
      <c r="I427" s="28"/>
      <c r="J427" s="28"/>
      <c r="K427" s="27"/>
      <c r="L427" s="47"/>
      <c r="M427" s="30" t="str">
        <f>IFERROR(__xludf.DUMMYFUNCTION("IF(J427="""","""",IF(A427=""SELL"",(I427-J427-K427/100)*H427*100, IF(A427=""BUY"",(J427-I427-K427/100)*H427*100, IF(regexmatch(A427,""Ass""),(J427-I427-K427/100)*H427*100, IF(A427=""SDI"",((J427-I427)*H427)-(K427), IF(A427="""",""""))))))"),"")</f>
        <v/>
      </c>
      <c r="N427" s="31" t="str">
        <f t="shared" si="1"/>
        <v/>
      </c>
      <c r="O427" s="32" t="str">
        <f t="shared" si="2"/>
        <v/>
      </c>
      <c r="P427" s="33" t="str">
        <f t="shared" si="3"/>
        <v/>
      </c>
      <c r="Q427" s="34" t="str">
        <f t="shared" si="4"/>
        <v/>
      </c>
      <c r="R427" s="39"/>
    </row>
    <row r="428">
      <c r="A428" s="40"/>
      <c r="B428" s="13"/>
      <c r="C428" s="13"/>
      <c r="D428" s="13"/>
      <c r="E428" s="13"/>
      <c r="F428" s="40"/>
      <c r="G428" s="46"/>
      <c r="H428" s="11"/>
      <c r="I428" s="16"/>
      <c r="J428" s="16"/>
      <c r="K428" s="15"/>
      <c r="L428" s="46"/>
      <c r="M428" s="18" t="str">
        <f>IFERROR(__xludf.DUMMYFUNCTION("IF(J428="""","""",IF(A428=""SELL"",(I428-J428-K428/100)*H428*100, IF(A428=""BUY"",(J428-I428-K428/100)*H428*100, IF(regexmatch(A428,""Ass""),(J428-I428-K428/100)*H428*100, IF(A428=""SDI"",((J428-I428)*H428)-(K428), IF(A428="""",""""))))))"),"")</f>
        <v/>
      </c>
      <c r="N428" s="19" t="str">
        <f t="shared" si="1"/>
        <v/>
      </c>
      <c r="O428" s="20" t="str">
        <f t="shared" si="2"/>
        <v/>
      </c>
      <c r="P428" s="21" t="str">
        <f t="shared" si="3"/>
        <v/>
      </c>
      <c r="Q428" s="22" t="str">
        <f t="shared" si="4"/>
        <v/>
      </c>
      <c r="R428" s="23"/>
    </row>
    <row r="429">
      <c r="A429" s="44"/>
      <c r="B429" s="43"/>
      <c r="C429" s="43"/>
      <c r="D429" s="43"/>
      <c r="E429" s="43"/>
      <c r="F429" s="44"/>
      <c r="G429" s="47"/>
      <c r="H429" s="24"/>
      <c r="I429" s="28"/>
      <c r="J429" s="28"/>
      <c r="K429" s="27"/>
      <c r="L429" s="47"/>
      <c r="M429" s="30" t="str">
        <f>IFERROR(__xludf.DUMMYFUNCTION("IF(J429="""","""",IF(A429=""SELL"",(I429-J429-K429/100)*H429*100, IF(A429=""BUY"",(J429-I429-K429/100)*H429*100, IF(regexmatch(A429,""Ass""),(J429-I429-K429/100)*H429*100, IF(A429=""SDI"",((J429-I429)*H429)-(K429), IF(A429="""",""""))))))"),"")</f>
        <v/>
      </c>
      <c r="N429" s="31" t="str">
        <f t="shared" si="1"/>
        <v/>
      </c>
      <c r="O429" s="32" t="str">
        <f t="shared" si="2"/>
        <v/>
      </c>
      <c r="P429" s="33" t="str">
        <f t="shared" si="3"/>
        <v/>
      </c>
      <c r="Q429" s="34" t="str">
        <f t="shared" si="4"/>
        <v/>
      </c>
      <c r="R429" s="39"/>
    </row>
    <row r="430">
      <c r="A430" s="40"/>
      <c r="B430" s="13"/>
      <c r="C430" s="13"/>
      <c r="D430" s="13"/>
      <c r="E430" s="13"/>
      <c r="F430" s="40"/>
      <c r="G430" s="46"/>
      <c r="H430" s="11"/>
      <c r="I430" s="16"/>
      <c r="J430" s="16"/>
      <c r="K430" s="15"/>
      <c r="L430" s="46"/>
      <c r="M430" s="18" t="str">
        <f>IFERROR(__xludf.DUMMYFUNCTION("IF(J430="""","""",IF(A430=""SELL"",(I430-J430-K430/100)*H430*100, IF(A430=""BUY"",(J430-I430-K430/100)*H430*100, IF(regexmatch(A430,""Ass""),(J430-I430-K430/100)*H430*100, IF(A430=""SDI"",((J430-I430)*H430)-(K430), IF(A430="""",""""))))))"),"")</f>
        <v/>
      </c>
      <c r="N430" s="19" t="str">
        <f t="shared" si="1"/>
        <v/>
      </c>
      <c r="O430" s="20" t="str">
        <f t="shared" si="2"/>
        <v/>
      </c>
      <c r="P430" s="21" t="str">
        <f t="shared" si="3"/>
        <v/>
      </c>
      <c r="Q430" s="22" t="str">
        <f t="shared" si="4"/>
        <v/>
      </c>
      <c r="R430" s="23"/>
    </row>
    <row r="431">
      <c r="A431" s="44"/>
      <c r="B431" s="43"/>
      <c r="C431" s="43"/>
      <c r="D431" s="43"/>
      <c r="E431" s="43"/>
      <c r="F431" s="44"/>
      <c r="G431" s="47"/>
      <c r="H431" s="24"/>
      <c r="I431" s="28"/>
      <c r="J431" s="28"/>
      <c r="K431" s="27"/>
      <c r="L431" s="47"/>
      <c r="M431" s="30" t="str">
        <f>IFERROR(__xludf.DUMMYFUNCTION("IF(J431="""","""",IF(A431=""SELL"",(I431-J431-K431/100)*H431*100, IF(A431=""BUY"",(J431-I431-K431/100)*H431*100, IF(regexmatch(A431,""Ass""),(J431-I431-K431/100)*H431*100, IF(A431=""SDI"",((J431-I431)*H431)-(K431), IF(A431="""",""""))))))"),"")</f>
        <v/>
      </c>
      <c r="N431" s="31" t="str">
        <f t="shared" si="1"/>
        <v/>
      </c>
      <c r="O431" s="32" t="str">
        <f t="shared" si="2"/>
        <v/>
      </c>
      <c r="P431" s="33" t="str">
        <f t="shared" si="3"/>
        <v/>
      </c>
      <c r="Q431" s="34" t="str">
        <f t="shared" si="4"/>
        <v/>
      </c>
      <c r="R431" s="39"/>
    </row>
    <row r="432">
      <c r="A432" s="40"/>
      <c r="B432" s="13"/>
      <c r="C432" s="13"/>
      <c r="D432" s="13"/>
      <c r="E432" s="13"/>
      <c r="F432" s="40"/>
      <c r="G432" s="46"/>
      <c r="H432" s="11"/>
      <c r="I432" s="16"/>
      <c r="J432" s="16"/>
      <c r="K432" s="15"/>
      <c r="L432" s="46"/>
      <c r="M432" s="18" t="str">
        <f>IFERROR(__xludf.DUMMYFUNCTION("IF(J432="""","""",IF(A432=""SELL"",(I432-J432-K432/100)*H432*100, IF(A432=""BUY"",(J432-I432-K432/100)*H432*100, IF(regexmatch(A432,""Ass""),(J432-I432-K432/100)*H432*100, IF(A432=""SDI"",((J432-I432)*H432)-(K432), IF(A432="""",""""))))))"),"")</f>
        <v/>
      </c>
      <c r="N432" s="19" t="str">
        <f t="shared" si="1"/>
        <v/>
      </c>
      <c r="O432" s="20" t="str">
        <f t="shared" si="2"/>
        <v/>
      </c>
      <c r="P432" s="21" t="str">
        <f t="shared" si="3"/>
        <v/>
      </c>
      <c r="Q432" s="22" t="str">
        <f t="shared" si="4"/>
        <v/>
      </c>
      <c r="R432" s="23"/>
    </row>
    <row r="433">
      <c r="A433" s="44"/>
      <c r="B433" s="43"/>
      <c r="C433" s="43"/>
      <c r="D433" s="43"/>
      <c r="E433" s="43"/>
      <c r="F433" s="44"/>
      <c r="G433" s="47"/>
      <c r="H433" s="24"/>
      <c r="I433" s="28"/>
      <c r="J433" s="28"/>
      <c r="K433" s="27"/>
      <c r="L433" s="47"/>
      <c r="M433" s="30" t="str">
        <f>IFERROR(__xludf.DUMMYFUNCTION("IF(J433="""","""",IF(A433=""SELL"",(I433-J433-K433/100)*H433*100, IF(A433=""BUY"",(J433-I433-K433/100)*H433*100, IF(regexmatch(A433,""Ass""),(J433-I433-K433/100)*H433*100, IF(A433=""SDI"",((J433-I433)*H433)-(K433), IF(A433="""",""""))))))"),"")</f>
        <v/>
      </c>
      <c r="N433" s="31" t="str">
        <f t="shared" si="1"/>
        <v/>
      </c>
      <c r="O433" s="32" t="str">
        <f t="shared" si="2"/>
        <v/>
      </c>
      <c r="P433" s="33" t="str">
        <f t="shared" si="3"/>
        <v/>
      </c>
      <c r="Q433" s="34" t="str">
        <f t="shared" si="4"/>
        <v/>
      </c>
      <c r="R433" s="39"/>
    </row>
    <row r="434">
      <c r="A434" s="40"/>
      <c r="B434" s="13"/>
      <c r="C434" s="13"/>
      <c r="D434" s="13"/>
      <c r="E434" s="13"/>
      <c r="F434" s="40"/>
      <c r="G434" s="46"/>
      <c r="H434" s="11"/>
      <c r="I434" s="16"/>
      <c r="J434" s="16"/>
      <c r="K434" s="15"/>
      <c r="L434" s="46"/>
      <c r="M434" s="18" t="str">
        <f>IFERROR(__xludf.DUMMYFUNCTION("IF(J434="""","""",IF(A434=""SELL"",(I434-J434-K434/100)*H434*100, IF(A434=""BUY"",(J434-I434-K434/100)*H434*100, IF(regexmatch(A434,""Ass""),(J434-I434-K434/100)*H434*100, IF(A434=""SDI"",((J434-I434)*H434)-(K434), IF(A434="""",""""))))))"),"")</f>
        <v/>
      </c>
      <c r="N434" s="19" t="str">
        <f t="shared" si="1"/>
        <v/>
      </c>
      <c r="O434" s="20" t="str">
        <f t="shared" si="2"/>
        <v/>
      </c>
      <c r="P434" s="21" t="str">
        <f t="shared" si="3"/>
        <v/>
      </c>
      <c r="Q434" s="22" t="str">
        <f t="shared" si="4"/>
        <v/>
      </c>
      <c r="R434" s="23"/>
    </row>
    <row r="435">
      <c r="A435" s="44"/>
      <c r="B435" s="43"/>
      <c r="C435" s="43"/>
      <c r="D435" s="43"/>
      <c r="E435" s="43"/>
      <c r="F435" s="44"/>
      <c r="G435" s="47"/>
      <c r="H435" s="24"/>
      <c r="I435" s="28"/>
      <c r="J435" s="28"/>
      <c r="K435" s="27"/>
      <c r="L435" s="47"/>
      <c r="M435" s="30" t="str">
        <f>IFERROR(__xludf.DUMMYFUNCTION("IF(J435="""","""",IF(A435=""SELL"",(I435-J435-K435/100)*H435*100, IF(A435=""BUY"",(J435-I435-K435/100)*H435*100, IF(regexmatch(A435,""Ass""),(J435-I435-K435/100)*H435*100, IF(A435=""SDI"",((J435-I435)*H435)-(K435), IF(A435="""",""""))))))"),"")</f>
        <v/>
      </c>
      <c r="N435" s="31" t="str">
        <f t="shared" si="1"/>
        <v/>
      </c>
      <c r="O435" s="32" t="str">
        <f t="shared" si="2"/>
        <v/>
      </c>
      <c r="P435" s="33" t="str">
        <f t="shared" si="3"/>
        <v/>
      </c>
      <c r="Q435" s="34" t="str">
        <f t="shared" si="4"/>
        <v/>
      </c>
      <c r="R435" s="39"/>
    </row>
    <row r="436">
      <c r="A436" s="40"/>
      <c r="B436" s="13"/>
      <c r="C436" s="13"/>
      <c r="D436" s="13"/>
      <c r="E436" s="13"/>
      <c r="F436" s="40"/>
      <c r="G436" s="46"/>
      <c r="H436" s="11"/>
      <c r="I436" s="16"/>
      <c r="J436" s="16"/>
      <c r="K436" s="15"/>
      <c r="L436" s="46"/>
      <c r="M436" s="18" t="str">
        <f>IFERROR(__xludf.DUMMYFUNCTION("IF(J436="""","""",IF(A436=""SELL"",(I436-J436-K436/100)*H436*100, IF(A436=""BUY"",(J436-I436-K436/100)*H436*100, IF(regexmatch(A436,""Ass""),(J436-I436-K436/100)*H436*100, IF(A436=""SDI"",((J436-I436)*H436)-(K436), IF(A436="""",""""))))))"),"")</f>
        <v/>
      </c>
      <c r="N436" s="19" t="str">
        <f t="shared" si="1"/>
        <v/>
      </c>
      <c r="O436" s="20" t="str">
        <f t="shared" si="2"/>
        <v/>
      </c>
      <c r="P436" s="21" t="str">
        <f t="shared" si="3"/>
        <v/>
      </c>
      <c r="Q436" s="22" t="str">
        <f t="shared" si="4"/>
        <v/>
      </c>
      <c r="R436" s="23"/>
    </row>
    <row r="437">
      <c r="A437" s="44"/>
      <c r="B437" s="43"/>
      <c r="C437" s="43"/>
      <c r="D437" s="43"/>
      <c r="E437" s="43"/>
      <c r="F437" s="44"/>
      <c r="G437" s="47"/>
      <c r="H437" s="24"/>
      <c r="I437" s="28"/>
      <c r="J437" s="28"/>
      <c r="K437" s="27"/>
      <c r="L437" s="47"/>
      <c r="M437" s="30" t="str">
        <f>IFERROR(__xludf.DUMMYFUNCTION("IF(J437="""","""",IF(A437=""SELL"",(I437-J437-K437/100)*H437*100, IF(A437=""BUY"",(J437-I437-K437/100)*H437*100, IF(regexmatch(A437,""Ass""),(J437-I437-K437/100)*H437*100, IF(A437=""SDI"",((J437-I437)*H437)-(K437), IF(A437="""",""""))))))"),"")</f>
        <v/>
      </c>
      <c r="N437" s="31" t="str">
        <f t="shared" si="1"/>
        <v/>
      </c>
      <c r="O437" s="32" t="str">
        <f t="shared" si="2"/>
        <v/>
      </c>
      <c r="P437" s="33" t="str">
        <f t="shared" si="3"/>
        <v/>
      </c>
      <c r="Q437" s="34" t="str">
        <f t="shared" si="4"/>
        <v/>
      </c>
      <c r="R437" s="39"/>
    </row>
    <row r="438">
      <c r="A438" s="40"/>
      <c r="B438" s="13"/>
      <c r="C438" s="13"/>
      <c r="D438" s="13"/>
      <c r="E438" s="13"/>
      <c r="F438" s="40"/>
      <c r="G438" s="46"/>
      <c r="H438" s="11"/>
      <c r="I438" s="16"/>
      <c r="J438" s="16"/>
      <c r="K438" s="15"/>
      <c r="L438" s="46"/>
      <c r="M438" s="18" t="str">
        <f>IFERROR(__xludf.DUMMYFUNCTION("IF(J438="""","""",IF(A438=""SELL"",(I438-J438-K438/100)*H438*100, IF(A438=""BUY"",(J438-I438-K438/100)*H438*100, IF(regexmatch(A438,""Ass""),(J438-I438-K438/100)*H438*100, IF(A438=""SDI"",((J438-I438)*H438)-(K438), IF(A438="""",""""))))))"),"")</f>
        <v/>
      </c>
      <c r="N438" s="19" t="str">
        <f t="shared" si="1"/>
        <v/>
      </c>
      <c r="O438" s="20" t="str">
        <f t="shared" si="2"/>
        <v/>
      </c>
      <c r="P438" s="21" t="str">
        <f t="shared" si="3"/>
        <v/>
      </c>
      <c r="Q438" s="22" t="str">
        <f t="shared" si="4"/>
        <v/>
      </c>
      <c r="R438" s="23"/>
    </row>
    <row r="439">
      <c r="A439" s="44"/>
      <c r="B439" s="43"/>
      <c r="C439" s="43"/>
      <c r="D439" s="43"/>
      <c r="E439" s="43"/>
      <c r="F439" s="44"/>
      <c r="G439" s="47"/>
      <c r="H439" s="24"/>
      <c r="I439" s="28"/>
      <c r="J439" s="28"/>
      <c r="K439" s="27"/>
      <c r="L439" s="47"/>
      <c r="M439" s="30" t="str">
        <f>IFERROR(__xludf.DUMMYFUNCTION("IF(J439="""","""",IF(A439=""SELL"",(I439-J439-K439/100)*H439*100, IF(A439=""BUY"",(J439-I439-K439/100)*H439*100, IF(regexmatch(A439,""Ass""),(J439-I439-K439/100)*H439*100, IF(A439=""SDI"",((J439-I439)*H439)-(K439), IF(A439="""",""""))))))"),"")</f>
        <v/>
      </c>
      <c r="N439" s="31" t="str">
        <f t="shared" si="1"/>
        <v/>
      </c>
      <c r="O439" s="32" t="str">
        <f t="shared" si="2"/>
        <v/>
      </c>
      <c r="P439" s="33" t="str">
        <f t="shared" si="3"/>
        <v/>
      </c>
      <c r="Q439" s="34" t="str">
        <f t="shared" si="4"/>
        <v/>
      </c>
      <c r="R439" s="39"/>
    </row>
    <row r="440">
      <c r="A440" s="40"/>
      <c r="B440" s="13"/>
      <c r="C440" s="13"/>
      <c r="D440" s="13"/>
      <c r="E440" s="13"/>
      <c r="F440" s="40"/>
      <c r="G440" s="46"/>
      <c r="H440" s="11"/>
      <c r="I440" s="16"/>
      <c r="J440" s="16"/>
      <c r="K440" s="15"/>
      <c r="L440" s="46"/>
      <c r="M440" s="18" t="str">
        <f>IFERROR(__xludf.DUMMYFUNCTION("IF(J440="""","""",IF(A440=""SELL"",(I440-J440-K440/100)*H440*100, IF(A440=""BUY"",(J440-I440-K440/100)*H440*100, IF(regexmatch(A440,""Ass""),(J440-I440-K440/100)*H440*100, IF(A440=""SDI"",((J440-I440)*H440)-(K440), IF(A440="""",""""))))))"),"")</f>
        <v/>
      </c>
      <c r="N440" s="19" t="str">
        <f t="shared" si="1"/>
        <v/>
      </c>
      <c r="O440" s="20" t="str">
        <f t="shared" si="2"/>
        <v/>
      </c>
      <c r="P440" s="21" t="str">
        <f t="shared" si="3"/>
        <v/>
      </c>
      <c r="Q440" s="22" t="str">
        <f t="shared" si="4"/>
        <v/>
      </c>
      <c r="R440" s="23"/>
    </row>
    <row r="441">
      <c r="A441" s="44"/>
      <c r="B441" s="43"/>
      <c r="C441" s="43"/>
      <c r="D441" s="43"/>
      <c r="E441" s="43"/>
      <c r="F441" s="44"/>
      <c r="G441" s="47"/>
      <c r="H441" s="24"/>
      <c r="I441" s="28"/>
      <c r="J441" s="28"/>
      <c r="K441" s="27"/>
      <c r="L441" s="47"/>
      <c r="M441" s="30" t="str">
        <f>IFERROR(__xludf.DUMMYFUNCTION("IF(J441="""","""",IF(A441=""SELL"",(I441-J441-K441/100)*H441*100, IF(A441=""BUY"",(J441-I441-K441/100)*H441*100, IF(regexmatch(A441,""Ass""),(J441-I441-K441/100)*H441*100, IF(A441=""SDI"",((J441-I441)*H441)-(K441), IF(A441="""",""""))))))"),"")</f>
        <v/>
      </c>
      <c r="N441" s="31" t="str">
        <f t="shared" si="1"/>
        <v/>
      </c>
      <c r="O441" s="32" t="str">
        <f t="shared" si="2"/>
        <v/>
      </c>
      <c r="P441" s="33" t="str">
        <f t="shared" si="3"/>
        <v/>
      </c>
      <c r="Q441" s="34" t="str">
        <f t="shared" si="4"/>
        <v/>
      </c>
      <c r="R441" s="39"/>
    </row>
    <row r="442">
      <c r="A442" s="40"/>
      <c r="B442" s="13"/>
      <c r="C442" s="13"/>
      <c r="D442" s="13"/>
      <c r="E442" s="13"/>
      <c r="F442" s="40"/>
      <c r="G442" s="46"/>
      <c r="H442" s="11"/>
      <c r="I442" s="16"/>
      <c r="J442" s="16"/>
      <c r="K442" s="15"/>
      <c r="L442" s="46"/>
      <c r="M442" s="18" t="str">
        <f>IFERROR(__xludf.DUMMYFUNCTION("IF(J442="""","""",IF(A442=""SELL"",(I442-J442-K442/100)*H442*100, IF(A442=""BUY"",(J442-I442-K442/100)*H442*100, IF(regexmatch(A442,""Ass""),(J442-I442-K442/100)*H442*100, IF(A442=""SDI"",((J442-I442)*H442)-(K442), IF(A442="""",""""))))))"),"")</f>
        <v/>
      </c>
      <c r="N442" s="19" t="str">
        <f t="shared" si="1"/>
        <v/>
      </c>
      <c r="O442" s="20" t="str">
        <f t="shared" si="2"/>
        <v/>
      </c>
      <c r="P442" s="21" t="str">
        <f t="shared" si="3"/>
        <v/>
      </c>
      <c r="Q442" s="22" t="str">
        <f t="shared" si="4"/>
        <v/>
      </c>
      <c r="R442" s="23"/>
    </row>
    <row r="443">
      <c r="A443" s="44"/>
      <c r="B443" s="43"/>
      <c r="C443" s="43"/>
      <c r="D443" s="43"/>
      <c r="E443" s="43"/>
      <c r="F443" s="44"/>
      <c r="G443" s="47"/>
      <c r="H443" s="24"/>
      <c r="I443" s="28"/>
      <c r="J443" s="28"/>
      <c r="K443" s="27"/>
      <c r="L443" s="47"/>
      <c r="M443" s="30" t="str">
        <f>IFERROR(__xludf.DUMMYFUNCTION("IF(J443="""","""",IF(A443=""SELL"",(I443-J443-K443/100)*H443*100, IF(A443=""BUY"",(J443-I443-K443/100)*H443*100, IF(regexmatch(A443,""Ass""),(J443-I443-K443/100)*H443*100, IF(A443=""SDI"",((J443-I443)*H443)-(K443), IF(A443="""",""""))))))"),"")</f>
        <v/>
      </c>
      <c r="N443" s="31" t="str">
        <f t="shared" si="1"/>
        <v/>
      </c>
      <c r="O443" s="32" t="str">
        <f t="shared" si="2"/>
        <v/>
      </c>
      <c r="P443" s="33" t="str">
        <f t="shared" si="3"/>
        <v/>
      </c>
      <c r="Q443" s="34" t="str">
        <f t="shared" si="4"/>
        <v/>
      </c>
      <c r="R443" s="39"/>
    </row>
    <row r="444">
      <c r="A444" s="40"/>
      <c r="B444" s="13"/>
      <c r="C444" s="13"/>
      <c r="D444" s="13"/>
      <c r="E444" s="13"/>
      <c r="F444" s="40"/>
      <c r="G444" s="46"/>
      <c r="H444" s="11"/>
      <c r="I444" s="16"/>
      <c r="J444" s="16"/>
      <c r="K444" s="15"/>
      <c r="L444" s="46"/>
      <c r="M444" s="18" t="str">
        <f>IFERROR(__xludf.DUMMYFUNCTION("IF(J444="""","""",IF(A444=""SELL"",(I444-J444-K444/100)*H444*100, IF(A444=""BUY"",(J444-I444-K444/100)*H444*100, IF(regexmatch(A444,""Ass""),(J444-I444-K444/100)*H444*100, IF(A444=""SDI"",((J444-I444)*H444)-(K444), IF(A444="""",""""))))))"),"")</f>
        <v/>
      </c>
      <c r="N444" s="19" t="str">
        <f t="shared" si="1"/>
        <v/>
      </c>
      <c r="O444" s="20" t="str">
        <f t="shared" si="2"/>
        <v/>
      </c>
      <c r="P444" s="21" t="str">
        <f t="shared" si="3"/>
        <v/>
      </c>
      <c r="Q444" s="22" t="str">
        <f t="shared" si="4"/>
        <v/>
      </c>
      <c r="R444" s="23"/>
    </row>
    <row r="445">
      <c r="A445" s="44"/>
      <c r="B445" s="43"/>
      <c r="C445" s="43"/>
      <c r="D445" s="43"/>
      <c r="E445" s="43"/>
      <c r="F445" s="44"/>
      <c r="G445" s="47"/>
      <c r="H445" s="24"/>
      <c r="I445" s="28"/>
      <c r="J445" s="28"/>
      <c r="K445" s="27"/>
      <c r="L445" s="47"/>
      <c r="M445" s="30" t="str">
        <f>IFERROR(__xludf.DUMMYFUNCTION("IF(J445="""","""",IF(A445=""SELL"",(I445-J445-K445/100)*H445*100, IF(A445=""BUY"",(J445-I445-K445/100)*H445*100, IF(regexmatch(A445,""Ass""),(J445-I445-K445/100)*H445*100, IF(A445=""SDI"",((J445-I445)*H445)-(K445), IF(A445="""",""""))))))"),"")</f>
        <v/>
      </c>
      <c r="N445" s="31" t="str">
        <f t="shared" si="1"/>
        <v/>
      </c>
      <c r="O445" s="32" t="str">
        <f t="shared" si="2"/>
        <v/>
      </c>
      <c r="P445" s="33" t="str">
        <f t="shared" si="3"/>
        <v/>
      </c>
      <c r="Q445" s="34" t="str">
        <f t="shared" si="4"/>
        <v/>
      </c>
      <c r="R445" s="39"/>
    </row>
    <row r="446">
      <c r="A446" s="40"/>
      <c r="B446" s="13"/>
      <c r="C446" s="13"/>
      <c r="D446" s="13"/>
      <c r="E446" s="13"/>
      <c r="F446" s="40"/>
      <c r="G446" s="46"/>
      <c r="H446" s="11"/>
      <c r="I446" s="16"/>
      <c r="J446" s="16"/>
      <c r="K446" s="15"/>
      <c r="L446" s="46"/>
      <c r="M446" s="18" t="str">
        <f>IFERROR(__xludf.DUMMYFUNCTION("IF(J446="""","""",IF(A446=""SELL"",(I446-J446-K446/100)*H446*100, IF(A446=""BUY"",(J446-I446-K446/100)*H446*100, IF(regexmatch(A446,""Ass""),(J446-I446-K446/100)*H446*100, IF(A446=""SDI"",((J446-I446)*H446)-(K446), IF(A446="""",""""))))))"),"")</f>
        <v/>
      </c>
      <c r="N446" s="19" t="str">
        <f t="shared" si="1"/>
        <v/>
      </c>
      <c r="O446" s="20" t="str">
        <f t="shared" si="2"/>
        <v/>
      </c>
      <c r="P446" s="21" t="str">
        <f t="shared" si="3"/>
        <v/>
      </c>
      <c r="Q446" s="22" t="str">
        <f t="shared" si="4"/>
        <v/>
      </c>
      <c r="R446" s="23"/>
    </row>
    <row r="447">
      <c r="A447" s="44"/>
      <c r="B447" s="43"/>
      <c r="C447" s="43"/>
      <c r="D447" s="43"/>
      <c r="E447" s="43"/>
      <c r="F447" s="44"/>
      <c r="G447" s="47"/>
      <c r="H447" s="24"/>
      <c r="I447" s="28"/>
      <c r="J447" s="28"/>
      <c r="K447" s="27"/>
      <c r="L447" s="47"/>
      <c r="M447" s="30" t="str">
        <f>IFERROR(__xludf.DUMMYFUNCTION("IF(J447="""","""",IF(A447=""SELL"",(I447-J447-K447/100)*H447*100, IF(A447=""BUY"",(J447-I447-K447/100)*H447*100, IF(regexmatch(A447,""Ass""),(J447-I447-K447/100)*H447*100, IF(A447=""SDI"",((J447-I447)*H447)-(K447), IF(A447="""",""""))))))"),"")</f>
        <v/>
      </c>
      <c r="N447" s="31" t="str">
        <f t="shared" si="1"/>
        <v/>
      </c>
      <c r="O447" s="32" t="str">
        <f t="shared" si="2"/>
        <v/>
      </c>
      <c r="P447" s="33" t="str">
        <f t="shared" si="3"/>
        <v/>
      </c>
      <c r="Q447" s="34" t="str">
        <f t="shared" si="4"/>
        <v/>
      </c>
      <c r="R447" s="39"/>
    </row>
    <row r="448">
      <c r="A448" s="40"/>
      <c r="B448" s="13"/>
      <c r="C448" s="13"/>
      <c r="D448" s="13"/>
      <c r="E448" s="13"/>
      <c r="F448" s="40"/>
      <c r="G448" s="46"/>
      <c r="H448" s="11"/>
      <c r="I448" s="16"/>
      <c r="J448" s="16"/>
      <c r="K448" s="15"/>
      <c r="L448" s="46"/>
      <c r="M448" s="18" t="str">
        <f>IFERROR(__xludf.DUMMYFUNCTION("IF(J448="""","""",IF(A448=""SELL"",(I448-J448-K448/100)*H448*100, IF(A448=""BUY"",(J448-I448-K448/100)*H448*100, IF(regexmatch(A448,""Ass""),(J448-I448-K448/100)*H448*100, IF(A448=""SDI"",((J448-I448)*H448)-(K448), IF(A448="""",""""))))))"),"")</f>
        <v/>
      </c>
      <c r="N448" s="19" t="str">
        <f t="shared" si="1"/>
        <v/>
      </c>
      <c r="O448" s="20" t="str">
        <f t="shared" si="2"/>
        <v/>
      </c>
      <c r="P448" s="21" t="str">
        <f t="shared" si="3"/>
        <v/>
      </c>
      <c r="Q448" s="22" t="str">
        <f t="shared" si="4"/>
        <v/>
      </c>
      <c r="R448" s="23"/>
    </row>
    <row r="449">
      <c r="A449" s="44"/>
      <c r="B449" s="43"/>
      <c r="C449" s="43"/>
      <c r="D449" s="43"/>
      <c r="E449" s="43"/>
      <c r="F449" s="44"/>
      <c r="G449" s="47"/>
      <c r="H449" s="24"/>
      <c r="I449" s="28"/>
      <c r="J449" s="28"/>
      <c r="K449" s="27"/>
      <c r="L449" s="47"/>
      <c r="M449" s="30" t="str">
        <f>IFERROR(__xludf.DUMMYFUNCTION("IF(J449="""","""",IF(A449=""SELL"",(I449-J449-K449/100)*H449*100, IF(A449=""BUY"",(J449-I449-K449/100)*H449*100, IF(regexmatch(A449,""Ass""),(J449-I449-K449/100)*H449*100, IF(A449=""SDI"",((J449-I449)*H449)-(K449), IF(A449="""",""""))))))"),"")</f>
        <v/>
      </c>
      <c r="N449" s="31" t="str">
        <f t="shared" si="1"/>
        <v/>
      </c>
      <c r="O449" s="32" t="str">
        <f t="shared" si="2"/>
        <v/>
      </c>
      <c r="P449" s="33" t="str">
        <f t="shared" si="3"/>
        <v/>
      </c>
      <c r="Q449" s="34" t="str">
        <f t="shared" si="4"/>
        <v/>
      </c>
      <c r="R449" s="39"/>
    </row>
    <row r="450">
      <c r="A450" s="40"/>
      <c r="B450" s="13"/>
      <c r="C450" s="13"/>
      <c r="D450" s="13"/>
      <c r="E450" s="13"/>
      <c r="F450" s="40"/>
      <c r="G450" s="46"/>
      <c r="H450" s="11"/>
      <c r="I450" s="16"/>
      <c r="J450" s="16"/>
      <c r="K450" s="15"/>
      <c r="L450" s="46"/>
      <c r="M450" s="18" t="str">
        <f>IFERROR(__xludf.DUMMYFUNCTION("IF(J450="""","""",IF(A450=""SELL"",(I450-J450-K450/100)*H450*100, IF(A450=""BUY"",(J450-I450-K450/100)*H450*100, IF(regexmatch(A450,""Ass""),(J450-I450-K450/100)*H450*100, IF(A450=""SDI"",((J450-I450)*H450)-(K450), IF(A450="""",""""))))))"),"")</f>
        <v/>
      </c>
      <c r="N450" s="19" t="str">
        <f t="shared" si="1"/>
        <v/>
      </c>
      <c r="O450" s="20" t="str">
        <f t="shared" si="2"/>
        <v/>
      </c>
      <c r="P450" s="21" t="str">
        <f t="shared" si="3"/>
        <v/>
      </c>
      <c r="Q450" s="22" t="str">
        <f t="shared" si="4"/>
        <v/>
      </c>
      <c r="R450" s="23"/>
    </row>
    <row r="451">
      <c r="A451" s="44"/>
      <c r="B451" s="43"/>
      <c r="C451" s="43"/>
      <c r="D451" s="43"/>
      <c r="E451" s="43"/>
      <c r="F451" s="44"/>
      <c r="G451" s="47"/>
      <c r="H451" s="24"/>
      <c r="I451" s="28"/>
      <c r="J451" s="28"/>
      <c r="K451" s="27"/>
      <c r="L451" s="47"/>
      <c r="M451" s="30" t="str">
        <f>IFERROR(__xludf.DUMMYFUNCTION("IF(J451="""","""",IF(A451=""SELL"",(I451-J451-K451/100)*H451*100, IF(A451=""BUY"",(J451-I451-K451/100)*H451*100, IF(regexmatch(A451,""Ass""),(J451-I451-K451/100)*H451*100, IF(A451=""SDI"",((J451-I451)*H451)-(K451), IF(A451="""",""""))))))"),"")</f>
        <v/>
      </c>
      <c r="N451" s="31" t="str">
        <f t="shared" si="1"/>
        <v/>
      </c>
      <c r="O451" s="32" t="str">
        <f t="shared" si="2"/>
        <v/>
      </c>
      <c r="P451" s="33" t="str">
        <f t="shared" si="3"/>
        <v/>
      </c>
      <c r="Q451" s="34" t="str">
        <f t="shared" si="4"/>
        <v/>
      </c>
      <c r="R451" s="44"/>
    </row>
    <row r="452">
      <c r="A452" s="40"/>
      <c r="B452" s="13"/>
      <c r="C452" s="13"/>
      <c r="D452" s="13"/>
      <c r="E452" s="13"/>
      <c r="F452" s="40"/>
      <c r="G452" s="46"/>
      <c r="H452" s="11"/>
      <c r="I452" s="16"/>
      <c r="J452" s="16"/>
      <c r="K452" s="15"/>
      <c r="L452" s="46"/>
      <c r="M452" s="18" t="str">
        <f>IFERROR(__xludf.DUMMYFUNCTION("IF(J452="""","""",IF(A452=""SELL"",(I452-J452-K452/100)*H452*100, IF(A452=""BUY"",(J452-I452-K452/100)*H452*100, IF(regexmatch(A452,""Ass""),(J452-I452-K452/100)*H452*100, IF(A452=""SDI"",((J452-I452)*H452)-(K452), IF(A452="""",""""))))))"),"")</f>
        <v/>
      </c>
      <c r="N452" s="19" t="str">
        <f t="shared" si="1"/>
        <v/>
      </c>
      <c r="O452" s="20" t="str">
        <f t="shared" si="2"/>
        <v/>
      </c>
      <c r="P452" s="21" t="str">
        <f t="shared" si="3"/>
        <v/>
      </c>
      <c r="Q452" s="22" t="str">
        <f t="shared" si="4"/>
        <v/>
      </c>
      <c r="R452" s="23"/>
    </row>
    <row r="453">
      <c r="A453" s="44"/>
      <c r="B453" s="43"/>
      <c r="C453" s="43"/>
      <c r="D453" s="43"/>
      <c r="E453" s="43"/>
      <c r="F453" s="44"/>
      <c r="G453" s="47"/>
      <c r="H453" s="24"/>
      <c r="I453" s="28"/>
      <c r="J453" s="28"/>
      <c r="K453" s="27"/>
      <c r="L453" s="47"/>
      <c r="M453" s="30" t="str">
        <f>IFERROR(__xludf.DUMMYFUNCTION("IF(J453="""","""",IF(A453=""SELL"",(I453-J453-K453/100)*H453*100, IF(A453=""BUY"",(J453-I453-K453/100)*H453*100, IF(regexmatch(A453,""Ass""),(J453-I453-K453/100)*H453*100, IF(A453=""SDI"",((J453-I453)*H453)-(K453), IF(A453="""",""""))))))"),"")</f>
        <v/>
      </c>
      <c r="N453" s="31" t="str">
        <f t="shared" si="1"/>
        <v/>
      </c>
      <c r="O453" s="32" t="str">
        <f t="shared" si="2"/>
        <v/>
      </c>
      <c r="P453" s="33" t="str">
        <f t="shared" si="3"/>
        <v/>
      </c>
      <c r="Q453" s="34" t="str">
        <f t="shared" si="4"/>
        <v/>
      </c>
      <c r="R453" s="39"/>
    </row>
    <row r="454">
      <c r="A454" s="40"/>
      <c r="B454" s="13"/>
      <c r="C454" s="13"/>
      <c r="D454" s="13"/>
      <c r="E454" s="13"/>
      <c r="F454" s="40"/>
      <c r="G454" s="46"/>
      <c r="H454" s="11"/>
      <c r="I454" s="16"/>
      <c r="J454" s="16"/>
      <c r="K454" s="15"/>
      <c r="L454" s="46"/>
      <c r="M454" s="18" t="str">
        <f>IFERROR(__xludf.DUMMYFUNCTION("IF(J454="""","""",IF(A454=""SELL"",(I454-J454-K454/100)*H454*100, IF(A454=""BUY"",(J454-I454-K454/100)*H454*100, IF(regexmatch(A454,""Ass""),(J454-I454-K454/100)*H454*100, IF(A454=""SDI"",((J454-I454)*H454)-(K454), IF(A454="""",""""))))))"),"")</f>
        <v/>
      </c>
      <c r="N454" s="19" t="str">
        <f t="shared" si="1"/>
        <v/>
      </c>
      <c r="O454" s="20" t="str">
        <f t="shared" si="2"/>
        <v/>
      </c>
      <c r="P454" s="21" t="str">
        <f t="shared" si="3"/>
        <v/>
      </c>
      <c r="Q454" s="22" t="str">
        <f t="shared" si="4"/>
        <v/>
      </c>
      <c r="R454" s="23"/>
    </row>
    <row r="455">
      <c r="A455" s="44"/>
      <c r="B455" s="43"/>
      <c r="C455" s="43"/>
      <c r="D455" s="43"/>
      <c r="E455" s="43"/>
      <c r="F455" s="44"/>
      <c r="G455" s="47"/>
      <c r="H455" s="24"/>
      <c r="I455" s="28"/>
      <c r="J455" s="28"/>
      <c r="K455" s="27"/>
      <c r="L455" s="47"/>
      <c r="M455" s="30" t="str">
        <f>IFERROR(__xludf.DUMMYFUNCTION("IF(J455="""","""",IF(A455=""SELL"",(I455-J455-K455/100)*H455*100, IF(A455=""BUY"",(J455-I455-K455/100)*H455*100, IF(regexmatch(A455,""Ass""),(J455-I455-K455/100)*H455*100, IF(A455=""SDI"",((J455-I455)*H455)-(K455), IF(A455="""",""""))))))"),"")</f>
        <v/>
      </c>
      <c r="N455" s="31" t="str">
        <f t="shared" si="1"/>
        <v/>
      </c>
      <c r="O455" s="32" t="str">
        <f t="shared" si="2"/>
        <v/>
      </c>
      <c r="P455" s="33" t="str">
        <f t="shared" si="3"/>
        <v/>
      </c>
      <c r="Q455" s="34" t="str">
        <f t="shared" si="4"/>
        <v/>
      </c>
      <c r="R455" s="39"/>
    </row>
    <row r="456">
      <c r="A456" s="40"/>
      <c r="B456" s="13"/>
      <c r="C456" s="13"/>
      <c r="D456" s="13"/>
      <c r="E456" s="13"/>
      <c r="F456" s="40"/>
      <c r="G456" s="46"/>
      <c r="H456" s="11"/>
      <c r="I456" s="16"/>
      <c r="J456" s="16"/>
      <c r="K456" s="15"/>
      <c r="L456" s="46"/>
      <c r="M456" s="18" t="str">
        <f>IFERROR(__xludf.DUMMYFUNCTION("IF(J456="""","""",IF(A456=""SELL"",(I456-J456-K456/100)*H456*100, IF(A456=""BUY"",(J456-I456-K456/100)*H456*100, IF(regexmatch(A456,""Ass""),(J456-I456-K456/100)*H456*100, IF(A456=""SDI"",((J456-I456)*H456)-(K456), IF(A456="""",""""))))))"),"")</f>
        <v/>
      </c>
      <c r="N456" s="19" t="str">
        <f t="shared" si="1"/>
        <v/>
      </c>
      <c r="O456" s="20" t="str">
        <f t="shared" si="2"/>
        <v/>
      </c>
      <c r="P456" s="21" t="str">
        <f t="shared" si="3"/>
        <v/>
      </c>
      <c r="Q456" s="22" t="str">
        <f t="shared" si="4"/>
        <v/>
      </c>
      <c r="R456" s="23"/>
    </row>
    <row r="457">
      <c r="A457" s="44"/>
      <c r="B457" s="43"/>
      <c r="C457" s="43"/>
      <c r="D457" s="43"/>
      <c r="E457" s="43"/>
      <c r="F457" s="44"/>
      <c r="G457" s="47"/>
      <c r="H457" s="24"/>
      <c r="I457" s="28"/>
      <c r="J457" s="28"/>
      <c r="K457" s="27"/>
      <c r="L457" s="47"/>
      <c r="M457" s="30" t="str">
        <f>IFERROR(__xludf.DUMMYFUNCTION("IF(J457="""","""",IF(A457=""SELL"",(I457-J457-K457/100)*H457*100, IF(A457=""BUY"",(J457-I457-K457/100)*H457*100, IF(regexmatch(A457,""Ass""),(J457-I457-K457/100)*H457*100, IF(A457=""SDI"",((J457-I457)*H457)-(K457), IF(A457="""",""""))))))"),"")</f>
        <v/>
      </c>
      <c r="N457" s="31" t="str">
        <f t="shared" si="1"/>
        <v/>
      </c>
      <c r="O457" s="32" t="str">
        <f t="shared" si="2"/>
        <v/>
      </c>
      <c r="P457" s="33" t="str">
        <f t="shared" si="3"/>
        <v/>
      </c>
      <c r="Q457" s="34" t="str">
        <f t="shared" si="4"/>
        <v/>
      </c>
      <c r="R457" s="39"/>
    </row>
    <row r="458">
      <c r="A458" s="40"/>
      <c r="B458" s="13"/>
      <c r="C458" s="13"/>
      <c r="D458" s="13"/>
      <c r="E458" s="13"/>
      <c r="F458" s="40"/>
      <c r="G458" s="46"/>
      <c r="H458" s="11"/>
      <c r="I458" s="16"/>
      <c r="J458" s="16"/>
      <c r="K458" s="15"/>
      <c r="L458" s="46"/>
      <c r="M458" s="18" t="str">
        <f>IFERROR(__xludf.DUMMYFUNCTION("IF(J458="""","""",IF(A458=""SELL"",(I458-J458-K458/100)*H458*100, IF(A458=""BUY"",(J458-I458-K458/100)*H458*100, IF(regexmatch(A458,""Ass""),(J458-I458-K458/100)*H458*100, IF(A458=""SDI"",((J458-I458)*H458)-(K458), IF(A458="""",""""))))))"),"")</f>
        <v/>
      </c>
      <c r="N458" s="19" t="str">
        <f t="shared" si="1"/>
        <v/>
      </c>
      <c r="O458" s="20" t="str">
        <f t="shared" si="2"/>
        <v/>
      </c>
      <c r="P458" s="21" t="str">
        <f t="shared" si="3"/>
        <v/>
      </c>
      <c r="Q458" s="22" t="str">
        <f t="shared" si="4"/>
        <v/>
      </c>
      <c r="R458" s="23"/>
    </row>
    <row r="459">
      <c r="A459" s="44"/>
      <c r="B459" s="43"/>
      <c r="C459" s="43"/>
      <c r="D459" s="43"/>
      <c r="E459" s="43"/>
      <c r="F459" s="44"/>
      <c r="G459" s="47"/>
      <c r="H459" s="24"/>
      <c r="I459" s="28"/>
      <c r="J459" s="28"/>
      <c r="K459" s="27"/>
      <c r="L459" s="47"/>
      <c r="M459" s="30" t="str">
        <f>IFERROR(__xludf.DUMMYFUNCTION("IF(J459="""","""",IF(A459=""SELL"",(I459-J459-K459/100)*H459*100, IF(A459=""BUY"",(J459-I459-K459/100)*H459*100, IF(regexmatch(A459,""Ass""),(J459-I459-K459/100)*H459*100, IF(A459=""SDI"",((J459-I459)*H459)-(K459), IF(A459="""",""""))))))"),"")</f>
        <v/>
      </c>
      <c r="N459" s="31" t="str">
        <f t="shared" si="1"/>
        <v/>
      </c>
      <c r="O459" s="32" t="str">
        <f t="shared" si="2"/>
        <v/>
      </c>
      <c r="P459" s="33" t="str">
        <f t="shared" si="3"/>
        <v/>
      </c>
      <c r="Q459" s="34" t="str">
        <f t="shared" si="4"/>
        <v/>
      </c>
      <c r="R459" s="39"/>
    </row>
    <row r="460">
      <c r="A460" s="40"/>
      <c r="B460" s="13"/>
      <c r="C460" s="13"/>
      <c r="D460" s="13"/>
      <c r="E460" s="13"/>
      <c r="F460" s="40"/>
      <c r="G460" s="46"/>
      <c r="H460" s="11"/>
      <c r="I460" s="16"/>
      <c r="J460" s="16"/>
      <c r="K460" s="15"/>
      <c r="L460" s="46"/>
      <c r="M460" s="18" t="str">
        <f>IFERROR(__xludf.DUMMYFUNCTION("IF(J460="""","""",IF(A460=""SELL"",(I460-J460-K460/100)*H460*100, IF(A460=""BUY"",(J460-I460-K460/100)*H460*100, IF(regexmatch(A460,""Ass""),(J460-I460-K460/100)*H460*100, IF(A460=""SDI"",((J460-I460)*H460)-(K460), IF(A460="""",""""))))))"),"")</f>
        <v/>
      </c>
      <c r="N460" s="19" t="str">
        <f t="shared" si="1"/>
        <v/>
      </c>
      <c r="O460" s="20" t="str">
        <f t="shared" si="2"/>
        <v/>
      </c>
      <c r="P460" s="21" t="str">
        <f t="shared" si="3"/>
        <v/>
      </c>
      <c r="Q460" s="22" t="str">
        <f t="shared" si="4"/>
        <v/>
      </c>
      <c r="R460" s="23"/>
    </row>
    <row r="461">
      <c r="A461" s="44"/>
      <c r="B461" s="43"/>
      <c r="C461" s="43"/>
      <c r="D461" s="43"/>
      <c r="E461" s="43"/>
      <c r="F461" s="44"/>
      <c r="G461" s="47"/>
      <c r="H461" s="24"/>
      <c r="I461" s="28"/>
      <c r="J461" s="28"/>
      <c r="K461" s="27"/>
      <c r="L461" s="47"/>
      <c r="M461" s="30" t="str">
        <f>IFERROR(__xludf.DUMMYFUNCTION("IF(J461="""","""",IF(A461=""SELL"",(I461-J461-K461/100)*H461*100, IF(A461=""BUY"",(J461-I461-K461/100)*H461*100, IF(regexmatch(A461,""Ass""),(J461-I461-K461/100)*H461*100, IF(A461=""SDI"",((J461-I461)*H461)-(K461), IF(A461="""",""""))))))"),"")</f>
        <v/>
      </c>
      <c r="N461" s="31" t="str">
        <f t="shared" si="1"/>
        <v/>
      </c>
      <c r="O461" s="32" t="str">
        <f t="shared" si="2"/>
        <v/>
      </c>
      <c r="P461" s="33" t="str">
        <f t="shared" si="3"/>
        <v/>
      </c>
      <c r="Q461" s="34" t="str">
        <f t="shared" si="4"/>
        <v/>
      </c>
      <c r="R461" s="39"/>
    </row>
    <row r="462">
      <c r="A462" s="40"/>
      <c r="B462" s="13"/>
      <c r="C462" s="13"/>
      <c r="D462" s="13"/>
      <c r="E462" s="13"/>
      <c r="F462" s="40"/>
      <c r="G462" s="46"/>
      <c r="H462" s="11"/>
      <c r="I462" s="16"/>
      <c r="J462" s="16"/>
      <c r="K462" s="15"/>
      <c r="L462" s="46"/>
      <c r="M462" s="18" t="str">
        <f>IFERROR(__xludf.DUMMYFUNCTION("IF(J462="""","""",IF(A462=""SELL"",(I462-J462-K462/100)*H462*100, IF(A462=""BUY"",(J462-I462-K462/100)*H462*100, IF(regexmatch(A462,""Ass""),(J462-I462-K462/100)*H462*100, IF(A462=""SDI"",((J462-I462)*H462)-(K462), IF(A462="""",""""))))))"),"")</f>
        <v/>
      </c>
      <c r="N462" s="19" t="str">
        <f t="shared" si="1"/>
        <v/>
      </c>
      <c r="O462" s="20" t="str">
        <f t="shared" si="2"/>
        <v/>
      </c>
      <c r="P462" s="21" t="str">
        <f t="shared" si="3"/>
        <v/>
      </c>
      <c r="Q462" s="22" t="str">
        <f t="shared" si="4"/>
        <v/>
      </c>
      <c r="R462" s="23"/>
    </row>
    <row r="463">
      <c r="A463" s="44"/>
      <c r="B463" s="43"/>
      <c r="C463" s="43"/>
      <c r="D463" s="43"/>
      <c r="E463" s="43"/>
      <c r="F463" s="44"/>
      <c r="G463" s="47"/>
      <c r="H463" s="24"/>
      <c r="I463" s="28"/>
      <c r="J463" s="28"/>
      <c r="K463" s="27"/>
      <c r="L463" s="47"/>
      <c r="M463" s="30" t="str">
        <f>IFERROR(__xludf.DUMMYFUNCTION("IF(J463="""","""",IF(A463=""SELL"",(I463-J463-K463/100)*H463*100, IF(A463=""BUY"",(J463-I463-K463/100)*H463*100, IF(regexmatch(A463,""Ass""),(J463-I463-K463/100)*H463*100, IF(A463=""SDI"",((J463-I463)*H463)-(K463), IF(A463="""",""""))))))"),"")</f>
        <v/>
      </c>
      <c r="N463" s="31" t="str">
        <f t="shared" si="1"/>
        <v/>
      </c>
      <c r="O463" s="32" t="str">
        <f t="shared" si="2"/>
        <v/>
      </c>
      <c r="P463" s="33" t="str">
        <f t="shared" si="3"/>
        <v/>
      </c>
      <c r="Q463" s="34" t="str">
        <f t="shared" si="4"/>
        <v/>
      </c>
      <c r="R463" s="39"/>
    </row>
    <row r="464">
      <c r="A464" s="40"/>
      <c r="B464" s="13"/>
      <c r="C464" s="13"/>
      <c r="D464" s="13"/>
      <c r="E464" s="13"/>
      <c r="F464" s="40"/>
      <c r="G464" s="46"/>
      <c r="H464" s="11"/>
      <c r="I464" s="16"/>
      <c r="J464" s="16"/>
      <c r="K464" s="15"/>
      <c r="L464" s="46"/>
      <c r="M464" s="18" t="str">
        <f>IFERROR(__xludf.DUMMYFUNCTION("IF(J464="""","""",IF(A464=""SELL"",(I464-J464-K464/100)*H464*100, IF(A464=""BUY"",(J464-I464-K464/100)*H464*100, IF(regexmatch(A464,""Ass""),(J464-I464-K464/100)*H464*100, IF(A464=""SDI"",((J464-I464)*H464)-(K464), IF(A464="""",""""))))))"),"")</f>
        <v/>
      </c>
      <c r="N464" s="19" t="str">
        <f t="shared" si="1"/>
        <v/>
      </c>
      <c r="O464" s="20" t="str">
        <f t="shared" si="2"/>
        <v/>
      </c>
      <c r="P464" s="21" t="str">
        <f t="shared" si="3"/>
        <v/>
      </c>
      <c r="Q464" s="22" t="str">
        <f t="shared" si="4"/>
        <v/>
      </c>
      <c r="R464" s="23"/>
    </row>
    <row r="465">
      <c r="A465" s="44"/>
      <c r="B465" s="43"/>
      <c r="C465" s="43"/>
      <c r="D465" s="43"/>
      <c r="E465" s="43"/>
      <c r="F465" s="44"/>
      <c r="G465" s="47"/>
      <c r="H465" s="24"/>
      <c r="I465" s="28"/>
      <c r="J465" s="28"/>
      <c r="K465" s="27"/>
      <c r="L465" s="47"/>
      <c r="M465" s="30" t="str">
        <f>IFERROR(__xludf.DUMMYFUNCTION("IF(J465="""","""",IF(A465=""SELL"",(I465-J465-K465/100)*H465*100, IF(A465=""BUY"",(J465-I465-K465/100)*H465*100, IF(regexmatch(A465,""Ass""),(J465-I465-K465/100)*H465*100, IF(A465=""SDI"",((J465-I465)*H465)-(K465), IF(A465="""",""""))))))"),"")</f>
        <v/>
      </c>
      <c r="N465" s="31" t="str">
        <f t="shared" si="1"/>
        <v/>
      </c>
      <c r="O465" s="32" t="str">
        <f t="shared" si="2"/>
        <v/>
      </c>
      <c r="P465" s="33" t="str">
        <f t="shared" si="3"/>
        <v/>
      </c>
      <c r="Q465" s="34" t="str">
        <f t="shared" si="4"/>
        <v/>
      </c>
      <c r="R465" s="39"/>
    </row>
    <row r="466">
      <c r="A466" s="40"/>
      <c r="B466" s="13"/>
      <c r="C466" s="13"/>
      <c r="D466" s="13"/>
      <c r="E466" s="13"/>
      <c r="F466" s="40"/>
      <c r="G466" s="46"/>
      <c r="H466" s="11"/>
      <c r="I466" s="16"/>
      <c r="J466" s="16"/>
      <c r="K466" s="15"/>
      <c r="L466" s="46"/>
      <c r="M466" s="18" t="str">
        <f>IFERROR(__xludf.DUMMYFUNCTION("IF(J466="""","""",IF(A466=""SELL"",(I466-J466-K466/100)*H466*100, IF(A466=""BUY"",(J466-I466-K466/100)*H466*100, IF(regexmatch(A466,""Ass""),(J466-I466-K466/100)*H466*100, IF(A466=""SDI"",((J466-I466)*H466)-(K466), IF(A466="""",""""))))))"),"")</f>
        <v/>
      </c>
      <c r="N466" s="19" t="str">
        <f t="shared" si="1"/>
        <v/>
      </c>
      <c r="O466" s="20" t="str">
        <f t="shared" si="2"/>
        <v/>
      </c>
      <c r="P466" s="21" t="str">
        <f t="shared" si="3"/>
        <v/>
      </c>
      <c r="Q466" s="22" t="str">
        <f t="shared" si="4"/>
        <v/>
      </c>
      <c r="R466" s="23"/>
    </row>
    <row r="467">
      <c r="A467" s="44"/>
      <c r="B467" s="43"/>
      <c r="C467" s="43"/>
      <c r="D467" s="43"/>
      <c r="E467" s="43"/>
      <c r="F467" s="44"/>
      <c r="G467" s="47"/>
      <c r="H467" s="24"/>
      <c r="I467" s="28"/>
      <c r="J467" s="28"/>
      <c r="K467" s="27"/>
      <c r="L467" s="47"/>
      <c r="M467" s="30" t="str">
        <f>IFERROR(__xludf.DUMMYFUNCTION("IF(J467="""","""",IF(A467=""SELL"",(I467-J467-K467/100)*H467*100, IF(A467=""BUY"",(J467-I467-K467/100)*H467*100, IF(regexmatch(A467,""Ass""),(J467-I467-K467/100)*H467*100, IF(A467=""SDI"",((J467-I467)*H467)-(K467), IF(A467="""",""""))))))"),"")</f>
        <v/>
      </c>
      <c r="N467" s="31" t="str">
        <f t="shared" si="1"/>
        <v/>
      </c>
      <c r="O467" s="32" t="str">
        <f t="shared" si="2"/>
        <v/>
      </c>
      <c r="P467" s="33" t="str">
        <f t="shared" si="3"/>
        <v/>
      </c>
      <c r="Q467" s="34" t="str">
        <f t="shared" si="4"/>
        <v/>
      </c>
      <c r="R467" s="39"/>
    </row>
    <row r="468">
      <c r="A468" s="40"/>
      <c r="B468" s="13"/>
      <c r="C468" s="13"/>
      <c r="D468" s="13"/>
      <c r="E468" s="13"/>
      <c r="F468" s="40"/>
      <c r="G468" s="46"/>
      <c r="H468" s="11"/>
      <c r="I468" s="16"/>
      <c r="J468" s="16"/>
      <c r="K468" s="15"/>
      <c r="L468" s="46"/>
      <c r="M468" s="18" t="str">
        <f>IFERROR(__xludf.DUMMYFUNCTION("IF(J468="""","""",IF(A468=""SELL"",(I468-J468-K468/100)*H468*100, IF(A468=""BUY"",(J468-I468-K468/100)*H468*100, IF(regexmatch(A468,""Ass""),(J468-I468-K468/100)*H468*100, IF(A468=""SDI"",((J468-I468)*H468)-(K468), IF(A468="""",""""))))))"),"")</f>
        <v/>
      </c>
      <c r="N468" s="19" t="str">
        <f t="shared" si="1"/>
        <v/>
      </c>
      <c r="O468" s="20" t="str">
        <f t="shared" si="2"/>
        <v/>
      </c>
      <c r="P468" s="21" t="str">
        <f t="shared" si="3"/>
        <v/>
      </c>
      <c r="Q468" s="22" t="str">
        <f t="shared" si="4"/>
        <v/>
      </c>
      <c r="R468" s="23"/>
    </row>
    <row r="469">
      <c r="A469" s="44"/>
      <c r="B469" s="43"/>
      <c r="C469" s="43"/>
      <c r="D469" s="43"/>
      <c r="E469" s="43"/>
      <c r="F469" s="44"/>
      <c r="G469" s="47"/>
      <c r="H469" s="24"/>
      <c r="I469" s="28"/>
      <c r="J469" s="28"/>
      <c r="K469" s="27"/>
      <c r="L469" s="47"/>
      <c r="M469" s="30" t="str">
        <f>IFERROR(__xludf.DUMMYFUNCTION("IF(J469="""","""",IF(A469=""SELL"",(I469-J469-K469/100)*H469*100, IF(A469=""BUY"",(J469-I469-K469/100)*H469*100, IF(regexmatch(A469,""Ass""),(J469-I469-K469/100)*H469*100, IF(A469=""SDI"",((J469-I469)*H469)-(K469), IF(A469="""",""""))))))"),"")</f>
        <v/>
      </c>
      <c r="N469" s="31" t="str">
        <f t="shared" si="1"/>
        <v/>
      </c>
      <c r="O469" s="32" t="str">
        <f t="shared" si="2"/>
        <v/>
      </c>
      <c r="P469" s="33" t="str">
        <f t="shared" si="3"/>
        <v/>
      </c>
      <c r="Q469" s="34" t="str">
        <f t="shared" si="4"/>
        <v/>
      </c>
      <c r="R469" s="39"/>
    </row>
    <row r="470">
      <c r="A470" s="40"/>
      <c r="B470" s="13"/>
      <c r="C470" s="13"/>
      <c r="D470" s="13"/>
      <c r="E470" s="13"/>
      <c r="F470" s="40"/>
      <c r="G470" s="46"/>
      <c r="H470" s="11"/>
      <c r="I470" s="16"/>
      <c r="J470" s="16"/>
      <c r="K470" s="15"/>
      <c r="L470" s="46"/>
      <c r="M470" s="18" t="str">
        <f>IFERROR(__xludf.DUMMYFUNCTION("IF(J470="""","""",IF(A470=""SELL"",(I470-J470-K470/100)*H470*100, IF(A470=""BUY"",(J470-I470-K470/100)*H470*100, IF(regexmatch(A470,""Ass""),(J470-I470-K470/100)*H470*100, IF(A470=""SDI"",((J470-I470)*H470)-(K470), IF(A470="""",""""))))))"),"")</f>
        <v/>
      </c>
      <c r="N470" s="19" t="str">
        <f t="shared" si="1"/>
        <v/>
      </c>
      <c r="O470" s="20" t="str">
        <f t="shared" si="2"/>
        <v/>
      </c>
      <c r="P470" s="21" t="str">
        <f t="shared" si="3"/>
        <v/>
      </c>
      <c r="Q470" s="22" t="str">
        <f t="shared" si="4"/>
        <v/>
      </c>
      <c r="R470" s="23"/>
    </row>
    <row r="471">
      <c r="A471" s="44"/>
      <c r="B471" s="43"/>
      <c r="C471" s="43"/>
      <c r="D471" s="43"/>
      <c r="E471" s="43"/>
      <c r="F471" s="44"/>
      <c r="G471" s="47"/>
      <c r="H471" s="24"/>
      <c r="I471" s="28"/>
      <c r="J471" s="28"/>
      <c r="K471" s="27"/>
      <c r="L471" s="47"/>
      <c r="M471" s="30" t="str">
        <f>IFERROR(__xludf.DUMMYFUNCTION("IF(J471="""","""",IF(A471=""SELL"",(I471-J471-K471/100)*H471*100, IF(A471=""BUY"",(J471-I471-K471/100)*H471*100, IF(regexmatch(A471,""Ass""),(J471-I471-K471/100)*H471*100, IF(A471=""SDI"",((J471-I471)*H471)-(K471), IF(A471="""",""""))))))"),"")</f>
        <v/>
      </c>
      <c r="N471" s="31" t="str">
        <f t="shared" si="1"/>
        <v/>
      </c>
      <c r="O471" s="32" t="str">
        <f t="shared" si="2"/>
        <v/>
      </c>
      <c r="P471" s="33" t="str">
        <f t="shared" si="3"/>
        <v/>
      </c>
      <c r="Q471" s="34" t="str">
        <f t="shared" si="4"/>
        <v/>
      </c>
      <c r="R471" s="39"/>
    </row>
    <row r="472">
      <c r="A472" s="40"/>
      <c r="B472" s="13"/>
      <c r="C472" s="13"/>
      <c r="D472" s="13"/>
      <c r="E472" s="13"/>
      <c r="F472" s="40"/>
      <c r="G472" s="46"/>
      <c r="H472" s="11"/>
      <c r="I472" s="16"/>
      <c r="J472" s="16"/>
      <c r="K472" s="15"/>
      <c r="L472" s="46"/>
      <c r="M472" s="18" t="str">
        <f>IFERROR(__xludf.DUMMYFUNCTION("IF(J472="""","""",IF(A472=""SELL"",(I472-J472-K472/100)*H472*100, IF(A472=""BUY"",(J472-I472-K472/100)*H472*100, IF(regexmatch(A472,""Ass""),(J472-I472-K472/100)*H472*100, IF(A472=""SDI"",((J472-I472)*H472)-(K472), IF(A472="""",""""))))))"),"")</f>
        <v/>
      </c>
      <c r="N472" s="19" t="str">
        <f t="shared" si="1"/>
        <v/>
      </c>
      <c r="O472" s="20" t="str">
        <f t="shared" si="2"/>
        <v/>
      </c>
      <c r="P472" s="21" t="str">
        <f t="shared" si="3"/>
        <v/>
      </c>
      <c r="Q472" s="22" t="str">
        <f t="shared" si="4"/>
        <v/>
      </c>
      <c r="R472" s="23"/>
    </row>
    <row r="473">
      <c r="A473" s="44"/>
      <c r="B473" s="43"/>
      <c r="C473" s="43"/>
      <c r="D473" s="43"/>
      <c r="E473" s="43"/>
      <c r="F473" s="44"/>
      <c r="G473" s="47"/>
      <c r="H473" s="24"/>
      <c r="I473" s="28"/>
      <c r="J473" s="28"/>
      <c r="K473" s="27"/>
      <c r="L473" s="47"/>
      <c r="M473" s="30" t="str">
        <f>IFERROR(__xludf.DUMMYFUNCTION("IF(J473="""","""",IF(A473=""SELL"",(I473-J473-K473/100)*H473*100, IF(A473=""BUY"",(J473-I473-K473/100)*H473*100, IF(regexmatch(A473,""Ass""),(J473-I473-K473/100)*H473*100, IF(A473=""SDI"",((J473-I473)*H473)-(K473), IF(A473="""",""""))))))"),"")</f>
        <v/>
      </c>
      <c r="N473" s="31" t="str">
        <f t="shared" si="1"/>
        <v/>
      </c>
      <c r="O473" s="32" t="str">
        <f t="shared" si="2"/>
        <v/>
      </c>
      <c r="P473" s="33" t="str">
        <f t="shared" si="3"/>
        <v/>
      </c>
      <c r="Q473" s="34" t="str">
        <f t="shared" si="4"/>
        <v/>
      </c>
      <c r="R473" s="39"/>
    </row>
    <row r="474">
      <c r="A474" s="40"/>
      <c r="B474" s="13"/>
      <c r="C474" s="13"/>
      <c r="D474" s="13"/>
      <c r="E474" s="13"/>
      <c r="F474" s="40"/>
      <c r="G474" s="46"/>
      <c r="H474" s="11"/>
      <c r="I474" s="16"/>
      <c r="J474" s="16"/>
      <c r="K474" s="15"/>
      <c r="L474" s="46"/>
      <c r="M474" s="18" t="str">
        <f>IFERROR(__xludf.DUMMYFUNCTION("IF(J474="""","""",IF(A474=""SELL"",(I474-J474-K474/100)*H474*100, IF(A474=""BUY"",(J474-I474-K474/100)*H474*100, IF(regexmatch(A474,""Ass""),(J474-I474-K474/100)*H474*100, IF(A474=""SDI"",((J474-I474)*H474)-(K474), IF(A474="""",""""))))))"),"")</f>
        <v/>
      </c>
      <c r="N474" s="19" t="str">
        <f t="shared" si="1"/>
        <v/>
      </c>
      <c r="O474" s="20" t="str">
        <f t="shared" si="2"/>
        <v/>
      </c>
      <c r="P474" s="21" t="str">
        <f t="shared" si="3"/>
        <v/>
      </c>
      <c r="Q474" s="22" t="str">
        <f t="shared" si="4"/>
        <v/>
      </c>
      <c r="R474" s="23"/>
    </row>
    <row r="475">
      <c r="A475" s="44"/>
      <c r="B475" s="43"/>
      <c r="C475" s="43"/>
      <c r="D475" s="43"/>
      <c r="E475" s="43"/>
      <c r="F475" s="44"/>
      <c r="G475" s="47"/>
      <c r="H475" s="24"/>
      <c r="I475" s="28"/>
      <c r="J475" s="28"/>
      <c r="K475" s="27"/>
      <c r="L475" s="47"/>
      <c r="M475" s="30" t="str">
        <f>IFERROR(__xludf.DUMMYFUNCTION("IF(J475="""","""",IF(A475=""SELL"",(I475-J475-K475/100)*H475*100, IF(A475=""BUY"",(J475-I475-K475/100)*H475*100, IF(regexmatch(A475,""Ass""),(J475-I475-K475/100)*H475*100, IF(A475=""SDI"",((J475-I475)*H475)-(K475), IF(A475="""",""""))))))"),"")</f>
        <v/>
      </c>
      <c r="N475" s="31" t="str">
        <f t="shared" si="1"/>
        <v/>
      </c>
      <c r="O475" s="32" t="str">
        <f t="shared" si="2"/>
        <v/>
      </c>
      <c r="P475" s="33" t="str">
        <f t="shared" si="3"/>
        <v/>
      </c>
      <c r="Q475" s="34" t="str">
        <f t="shared" si="4"/>
        <v/>
      </c>
      <c r="R475" s="39"/>
    </row>
    <row r="476">
      <c r="A476" s="40"/>
      <c r="B476" s="13"/>
      <c r="C476" s="13"/>
      <c r="D476" s="13"/>
      <c r="E476" s="13"/>
      <c r="F476" s="40"/>
      <c r="G476" s="46"/>
      <c r="H476" s="11"/>
      <c r="I476" s="16"/>
      <c r="J476" s="16"/>
      <c r="K476" s="15"/>
      <c r="L476" s="46"/>
      <c r="M476" s="18" t="str">
        <f>IFERROR(__xludf.DUMMYFUNCTION("IF(J476="""","""",IF(A476=""SELL"",(I476-J476-K476/100)*H476*100, IF(A476=""BUY"",(J476-I476-K476/100)*H476*100, IF(regexmatch(A476,""Ass""),(J476-I476-K476/100)*H476*100, IF(A476=""SDI"",((J476-I476)*H476)-(K476), IF(A476="""",""""))))))"),"")</f>
        <v/>
      </c>
      <c r="N476" s="19" t="str">
        <f t="shared" si="1"/>
        <v/>
      </c>
      <c r="O476" s="20" t="str">
        <f t="shared" si="2"/>
        <v/>
      </c>
      <c r="P476" s="21" t="str">
        <f t="shared" si="3"/>
        <v/>
      </c>
      <c r="Q476" s="22" t="str">
        <f t="shared" si="4"/>
        <v/>
      </c>
      <c r="R476" s="23"/>
    </row>
    <row r="477">
      <c r="A477" s="44"/>
      <c r="B477" s="43"/>
      <c r="C477" s="43"/>
      <c r="D477" s="43"/>
      <c r="E477" s="43"/>
      <c r="F477" s="44"/>
      <c r="G477" s="47"/>
      <c r="H477" s="24"/>
      <c r="I477" s="28"/>
      <c r="J477" s="28"/>
      <c r="K477" s="27"/>
      <c r="L477" s="47"/>
      <c r="M477" s="30" t="str">
        <f>IFERROR(__xludf.DUMMYFUNCTION("IF(J477="""","""",IF(A477=""SELL"",(I477-J477-K477/100)*H477*100, IF(A477=""BUY"",(J477-I477-K477/100)*H477*100, IF(regexmatch(A477,""Ass""),(J477-I477-K477/100)*H477*100, IF(A477=""SDI"",((J477-I477)*H477)-(K477), IF(A477="""",""""))))))"),"")</f>
        <v/>
      </c>
      <c r="N477" s="31" t="str">
        <f t="shared" si="1"/>
        <v/>
      </c>
      <c r="O477" s="32" t="str">
        <f t="shared" si="2"/>
        <v/>
      </c>
      <c r="P477" s="33" t="str">
        <f t="shared" si="3"/>
        <v/>
      </c>
      <c r="Q477" s="34" t="str">
        <f t="shared" si="4"/>
        <v/>
      </c>
      <c r="R477" s="39"/>
    </row>
    <row r="478">
      <c r="A478" s="40"/>
      <c r="B478" s="13"/>
      <c r="C478" s="13"/>
      <c r="D478" s="13"/>
      <c r="E478" s="13"/>
      <c r="F478" s="40"/>
      <c r="G478" s="46"/>
      <c r="H478" s="11"/>
      <c r="I478" s="16"/>
      <c r="J478" s="16"/>
      <c r="K478" s="15"/>
      <c r="L478" s="46"/>
      <c r="M478" s="18" t="str">
        <f>IFERROR(__xludf.DUMMYFUNCTION("IF(J478="""","""",IF(A478=""SELL"",(I478-J478-K478/100)*H478*100, IF(A478=""BUY"",(J478-I478-K478/100)*H478*100, IF(regexmatch(A478,""Ass""),(J478-I478-K478/100)*H478*100, IF(A478=""SDI"",((J478-I478)*H478)-(K478), IF(A478="""",""""))))))"),"")</f>
        <v/>
      </c>
      <c r="N478" s="19" t="str">
        <f t="shared" si="1"/>
        <v/>
      </c>
      <c r="O478" s="20" t="str">
        <f t="shared" si="2"/>
        <v/>
      </c>
      <c r="P478" s="21" t="str">
        <f t="shared" si="3"/>
        <v/>
      </c>
      <c r="Q478" s="22" t="str">
        <f t="shared" si="4"/>
        <v/>
      </c>
      <c r="R478" s="23"/>
    </row>
    <row r="479">
      <c r="A479" s="44"/>
      <c r="B479" s="43"/>
      <c r="C479" s="43"/>
      <c r="D479" s="43"/>
      <c r="E479" s="43"/>
      <c r="F479" s="44"/>
      <c r="G479" s="47"/>
      <c r="H479" s="24"/>
      <c r="I479" s="28"/>
      <c r="J479" s="28"/>
      <c r="K479" s="27"/>
      <c r="L479" s="47"/>
      <c r="M479" s="30" t="str">
        <f>IFERROR(__xludf.DUMMYFUNCTION("IF(J479="""","""",IF(A479=""SELL"",(I479-J479-K479/100)*H479*100, IF(A479=""BUY"",(J479-I479-K479/100)*H479*100, IF(regexmatch(A479,""Ass""),(J479-I479-K479/100)*H479*100, IF(A479=""SDI"",((J479-I479)*H479)-(K479), IF(A479="""",""""))))))"),"")</f>
        <v/>
      </c>
      <c r="N479" s="31" t="str">
        <f t="shared" si="1"/>
        <v/>
      </c>
      <c r="O479" s="32" t="str">
        <f t="shared" si="2"/>
        <v/>
      </c>
      <c r="P479" s="33" t="str">
        <f t="shared" si="3"/>
        <v/>
      </c>
      <c r="Q479" s="34" t="str">
        <f t="shared" si="4"/>
        <v/>
      </c>
      <c r="R479" s="39"/>
    </row>
    <row r="480">
      <c r="A480" s="40"/>
      <c r="B480" s="13"/>
      <c r="C480" s="13"/>
      <c r="D480" s="13"/>
      <c r="E480" s="13"/>
      <c r="F480" s="40"/>
      <c r="G480" s="46"/>
      <c r="H480" s="11"/>
      <c r="I480" s="16"/>
      <c r="J480" s="16"/>
      <c r="K480" s="15"/>
      <c r="L480" s="46"/>
      <c r="M480" s="18" t="str">
        <f>IFERROR(__xludf.DUMMYFUNCTION("IF(J480="""","""",IF(A480=""SELL"",(I480-J480-K480/100)*H480*100, IF(A480=""BUY"",(J480-I480-K480/100)*H480*100, IF(regexmatch(A480,""Ass""),(J480-I480-K480/100)*H480*100, IF(A480=""SDI"",((J480-I480)*H480)-(K480), IF(A480="""",""""))))))"),"")</f>
        <v/>
      </c>
      <c r="N480" s="19" t="str">
        <f t="shared" si="1"/>
        <v/>
      </c>
      <c r="O480" s="20" t="str">
        <f t="shared" si="2"/>
        <v/>
      </c>
      <c r="P480" s="21" t="str">
        <f t="shared" si="3"/>
        <v/>
      </c>
      <c r="Q480" s="22" t="str">
        <f t="shared" si="4"/>
        <v/>
      </c>
      <c r="R480" s="23"/>
    </row>
    <row r="481">
      <c r="A481" s="44"/>
      <c r="B481" s="43"/>
      <c r="C481" s="43"/>
      <c r="D481" s="43"/>
      <c r="E481" s="43"/>
      <c r="F481" s="44"/>
      <c r="G481" s="47"/>
      <c r="H481" s="24"/>
      <c r="I481" s="28"/>
      <c r="J481" s="28"/>
      <c r="K481" s="27"/>
      <c r="L481" s="47"/>
      <c r="M481" s="30" t="str">
        <f>IFERROR(__xludf.DUMMYFUNCTION("IF(J481="""","""",IF(A481=""SELL"",(I481-J481-K481/100)*H481*100, IF(A481=""BUY"",(J481-I481-K481/100)*H481*100, IF(regexmatch(A481,""Ass""),(J481-I481-K481/100)*H481*100, IF(A481=""SDI"",((J481-I481)*H481)-(K481), IF(A481="""",""""))))))"),"")</f>
        <v/>
      </c>
      <c r="N481" s="31" t="str">
        <f t="shared" si="1"/>
        <v/>
      </c>
      <c r="O481" s="32" t="str">
        <f t="shared" si="2"/>
        <v/>
      </c>
      <c r="P481" s="33" t="str">
        <f t="shared" si="3"/>
        <v/>
      </c>
      <c r="Q481" s="34" t="str">
        <f t="shared" si="4"/>
        <v/>
      </c>
      <c r="R481" s="39"/>
    </row>
    <row r="482">
      <c r="A482" s="40"/>
      <c r="B482" s="13"/>
      <c r="C482" s="13"/>
      <c r="D482" s="13"/>
      <c r="E482" s="13"/>
      <c r="F482" s="40"/>
      <c r="G482" s="46"/>
      <c r="H482" s="11"/>
      <c r="I482" s="16"/>
      <c r="J482" s="16"/>
      <c r="K482" s="15"/>
      <c r="L482" s="46"/>
      <c r="M482" s="18" t="str">
        <f>IFERROR(__xludf.DUMMYFUNCTION("IF(J482="""","""",IF(A482=""SELL"",(I482-J482-K482/100)*H482*100, IF(A482=""BUY"",(J482-I482-K482/100)*H482*100, IF(regexmatch(A482,""Ass""),(J482-I482-K482/100)*H482*100, IF(A482=""SDI"",((J482-I482)*H482)-(K482), IF(A482="""",""""))))))"),"")</f>
        <v/>
      </c>
      <c r="N482" s="19" t="str">
        <f t="shared" si="1"/>
        <v/>
      </c>
      <c r="O482" s="20" t="str">
        <f t="shared" si="2"/>
        <v/>
      </c>
      <c r="P482" s="21" t="str">
        <f t="shared" si="3"/>
        <v/>
      </c>
      <c r="Q482" s="22" t="str">
        <f t="shared" si="4"/>
        <v/>
      </c>
      <c r="R482" s="23"/>
    </row>
    <row r="483">
      <c r="A483" s="44"/>
      <c r="B483" s="43"/>
      <c r="C483" s="43"/>
      <c r="D483" s="43"/>
      <c r="E483" s="43"/>
      <c r="F483" s="44"/>
      <c r="G483" s="47"/>
      <c r="H483" s="24"/>
      <c r="I483" s="28"/>
      <c r="J483" s="28"/>
      <c r="K483" s="27"/>
      <c r="L483" s="47"/>
      <c r="M483" s="30" t="str">
        <f>IFERROR(__xludf.DUMMYFUNCTION("IF(J483="""","""",IF(A483=""SELL"",(I483-J483-K483/100)*H483*100, IF(A483=""BUY"",(J483-I483-K483/100)*H483*100, IF(regexmatch(A483,""Ass""),(J483-I483-K483/100)*H483*100, IF(A483=""SDI"",((J483-I483)*H483)-(K483), IF(A483="""",""""))))))"),"")</f>
        <v/>
      </c>
      <c r="N483" s="31" t="str">
        <f t="shared" si="1"/>
        <v/>
      </c>
      <c r="O483" s="32" t="str">
        <f t="shared" si="2"/>
        <v/>
      </c>
      <c r="P483" s="33" t="str">
        <f t="shared" si="3"/>
        <v/>
      </c>
      <c r="Q483" s="34" t="str">
        <f t="shared" si="4"/>
        <v/>
      </c>
      <c r="R483" s="39"/>
    </row>
    <row r="484">
      <c r="A484" s="40"/>
      <c r="B484" s="13"/>
      <c r="C484" s="13"/>
      <c r="D484" s="13"/>
      <c r="E484" s="13"/>
      <c r="F484" s="40"/>
      <c r="G484" s="46"/>
      <c r="H484" s="11"/>
      <c r="I484" s="16"/>
      <c r="J484" s="16"/>
      <c r="K484" s="15"/>
      <c r="L484" s="46"/>
      <c r="M484" s="18" t="str">
        <f>IFERROR(__xludf.DUMMYFUNCTION("IF(J484="""","""",IF(A484=""SELL"",(I484-J484-K484/100)*H484*100, IF(A484=""BUY"",(J484-I484-K484/100)*H484*100, IF(regexmatch(A484,""Ass""),(J484-I484-K484/100)*H484*100, IF(A484=""SDI"",((J484-I484)*H484)-(K484), IF(A484="""",""""))))))"),"")</f>
        <v/>
      </c>
      <c r="N484" s="19" t="str">
        <f t="shared" si="1"/>
        <v/>
      </c>
      <c r="O484" s="20" t="str">
        <f t="shared" si="2"/>
        <v/>
      </c>
      <c r="P484" s="21" t="str">
        <f t="shared" si="3"/>
        <v/>
      </c>
      <c r="Q484" s="22" t="str">
        <f t="shared" si="4"/>
        <v/>
      </c>
      <c r="R484" s="23"/>
    </row>
    <row r="485">
      <c r="A485" s="44"/>
      <c r="B485" s="43"/>
      <c r="C485" s="43"/>
      <c r="D485" s="43"/>
      <c r="E485" s="43"/>
      <c r="F485" s="44"/>
      <c r="G485" s="47"/>
      <c r="H485" s="24"/>
      <c r="I485" s="28"/>
      <c r="J485" s="28"/>
      <c r="K485" s="27"/>
      <c r="L485" s="47"/>
      <c r="M485" s="30" t="str">
        <f>IFERROR(__xludf.DUMMYFUNCTION("IF(J485="""","""",IF(A485=""SELL"",(I485-J485-K485/100)*H485*100, IF(A485=""BUY"",(J485-I485-K485/100)*H485*100, IF(regexmatch(A485,""Ass""),(J485-I485-K485/100)*H485*100, IF(A485=""SDI"",((J485-I485)*H485)-(K485), IF(A485="""",""""))))))"),"")</f>
        <v/>
      </c>
      <c r="N485" s="31" t="str">
        <f t="shared" si="1"/>
        <v/>
      </c>
      <c r="O485" s="32" t="str">
        <f t="shared" si="2"/>
        <v/>
      </c>
      <c r="P485" s="33" t="str">
        <f t="shared" si="3"/>
        <v/>
      </c>
      <c r="Q485" s="34" t="str">
        <f t="shared" si="4"/>
        <v/>
      </c>
      <c r="R485" s="39"/>
    </row>
    <row r="486">
      <c r="A486" s="40"/>
      <c r="B486" s="13"/>
      <c r="C486" s="13"/>
      <c r="D486" s="13"/>
      <c r="E486" s="13"/>
      <c r="F486" s="40"/>
      <c r="G486" s="46"/>
      <c r="H486" s="11"/>
      <c r="I486" s="16"/>
      <c r="J486" s="16"/>
      <c r="K486" s="15"/>
      <c r="L486" s="46"/>
      <c r="M486" s="18" t="str">
        <f>IFERROR(__xludf.DUMMYFUNCTION("IF(J486="""","""",IF(A486=""SELL"",(I486-J486-K486/100)*H486*100, IF(A486=""BUY"",(J486-I486-K486/100)*H486*100, IF(regexmatch(A486,""Ass""),(J486-I486-K486/100)*H486*100, IF(A486=""SDI"",((J486-I486)*H486)-(K486), IF(A486="""",""""))))))"),"")</f>
        <v/>
      </c>
      <c r="N486" s="19" t="str">
        <f t="shared" si="1"/>
        <v/>
      </c>
      <c r="O486" s="20" t="str">
        <f t="shared" si="2"/>
        <v/>
      </c>
      <c r="P486" s="21" t="str">
        <f t="shared" si="3"/>
        <v/>
      </c>
      <c r="Q486" s="22" t="str">
        <f t="shared" si="4"/>
        <v/>
      </c>
      <c r="R486" s="23"/>
    </row>
    <row r="487">
      <c r="A487" s="44"/>
      <c r="B487" s="43"/>
      <c r="C487" s="43"/>
      <c r="D487" s="43"/>
      <c r="E487" s="43"/>
      <c r="F487" s="44"/>
      <c r="G487" s="47"/>
      <c r="H487" s="24"/>
      <c r="I487" s="28"/>
      <c r="J487" s="28"/>
      <c r="K487" s="27"/>
      <c r="L487" s="47"/>
      <c r="M487" s="30" t="str">
        <f>IFERROR(__xludf.DUMMYFUNCTION("IF(J487="""","""",IF(A487=""SELL"",(I487-J487-K487/100)*H487*100, IF(A487=""BUY"",(J487-I487-K487/100)*H487*100, IF(regexmatch(A487,""Ass""),(J487-I487-K487/100)*H487*100, IF(A487=""SDI"",((J487-I487)*H487)-(K487), IF(A487="""",""""))))))"),"")</f>
        <v/>
      </c>
      <c r="N487" s="31" t="str">
        <f t="shared" si="1"/>
        <v/>
      </c>
      <c r="O487" s="32" t="str">
        <f t="shared" si="2"/>
        <v/>
      </c>
      <c r="P487" s="33" t="str">
        <f t="shared" si="3"/>
        <v/>
      </c>
      <c r="Q487" s="34" t="str">
        <f t="shared" si="4"/>
        <v/>
      </c>
      <c r="R487" s="39"/>
    </row>
    <row r="488">
      <c r="A488" s="40"/>
      <c r="B488" s="13"/>
      <c r="C488" s="13"/>
      <c r="D488" s="13"/>
      <c r="E488" s="13"/>
      <c r="F488" s="40"/>
      <c r="G488" s="46"/>
      <c r="H488" s="11"/>
      <c r="I488" s="16"/>
      <c r="J488" s="16"/>
      <c r="K488" s="15"/>
      <c r="L488" s="46"/>
      <c r="M488" s="18" t="str">
        <f>IFERROR(__xludf.DUMMYFUNCTION("IF(J488="""","""",IF(A488=""SELL"",(I488-J488-K488/100)*H488*100, IF(A488=""BUY"",(J488-I488-K488/100)*H488*100, IF(regexmatch(A488,""Ass""),(J488-I488-K488/100)*H488*100, IF(A488=""SDI"",((J488-I488)*H488)-(K488), IF(A488="""",""""))))))"),"")</f>
        <v/>
      </c>
      <c r="N488" s="19" t="str">
        <f t="shared" si="1"/>
        <v/>
      </c>
      <c r="O488" s="20" t="str">
        <f t="shared" si="2"/>
        <v/>
      </c>
      <c r="P488" s="21" t="str">
        <f t="shared" si="3"/>
        <v/>
      </c>
      <c r="Q488" s="22" t="str">
        <f t="shared" si="4"/>
        <v/>
      </c>
      <c r="R488" s="23"/>
    </row>
    <row r="489">
      <c r="A489" s="44"/>
      <c r="B489" s="43"/>
      <c r="C489" s="43"/>
      <c r="D489" s="43"/>
      <c r="E489" s="43"/>
      <c r="F489" s="44"/>
      <c r="G489" s="47"/>
      <c r="H489" s="24"/>
      <c r="I489" s="28"/>
      <c r="J489" s="28"/>
      <c r="K489" s="27"/>
      <c r="L489" s="47"/>
      <c r="M489" s="30" t="str">
        <f>IFERROR(__xludf.DUMMYFUNCTION("IF(J489="""","""",IF(A489=""SELL"",(I489-J489-K489/100)*H489*100, IF(A489=""BUY"",(J489-I489-K489/100)*H489*100, IF(regexmatch(A489,""Ass""),(J489-I489-K489/100)*H489*100, IF(A489=""SDI"",((J489-I489)*H489)-(K489), IF(A489="""",""""))))))"),"")</f>
        <v/>
      </c>
      <c r="N489" s="31" t="str">
        <f t="shared" si="1"/>
        <v/>
      </c>
      <c r="O489" s="32" t="str">
        <f t="shared" si="2"/>
        <v/>
      </c>
      <c r="P489" s="33" t="str">
        <f t="shared" si="3"/>
        <v/>
      </c>
      <c r="Q489" s="34" t="str">
        <f t="shared" si="4"/>
        <v/>
      </c>
      <c r="R489" s="39"/>
    </row>
    <row r="490">
      <c r="A490" s="40"/>
      <c r="B490" s="13"/>
      <c r="C490" s="13"/>
      <c r="D490" s="13"/>
      <c r="E490" s="13"/>
      <c r="F490" s="40"/>
      <c r="G490" s="46"/>
      <c r="H490" s="11"/>
      <c r="I490" s="16"/>
      <c r="J490" s="16"/>
      <c r="K490" s="15"/>
      <c r="L490" s="46"/>
      <c r="M490" s="18" t="str">
        <f>IFERROR(__xludf.DUMMYFUNCTION("IF(J490="""","""",IF(A490=""SELL"",(I490-J490-K490/100)*H490*100, IF(A490=""BUY"",(J490-I490-K490/100)*H490*100, IF(regexmatch(A490,""Ass""),(J490-I490-K490/100)*H490*100, IF(A490=""SDI"",((J490-I490)*H490)-(K490), IF(A490="""",""""))))))"),"")</f>
        <v/>
      </c>
      <c r="N490" s="19" t="str">
        <f t="shared" si="1"/>
        <v/>
      </c>
      <c r="O490" s="20" t="str">
        <f t="shared" si="2"/>
        <v/>
      </c>
      <c r="P490" s="21" t="str">
        <f t="shared" si="3"/>
        <v/>
      </c>
      <c r="Q490" s="22" t="str">
        <f t="shared" si="4"/>
        <v/>
      </c>
      <c r="R490" s="23"/>
    </row>
    <row r="491">
      <c r="A491" s="44"/>
      <c r="B491" s="43"/>
      <c r="C491" s="43"/>
      <c r="D491" s="43"/>
      <c r="E491" s="43"/>
      <c r="F491" s="44"/>
      <c r="G491" s="47"/>
      <c r="H491" s="24"/>
      <c r="I491" s="28"/>
      <c r="J491" s="28"/>
      <c r="K491" s="27"/>
      <c r="L491" s="47"/>
      <c r="M491" s="30" t="str">
        <f>IFERROR(__xludf.DUMMYFUNCTION("IF(J491="""","""",IF(A491=""SELL"",(I491-J491-K491/100)*H491*100, IF(A491=""BUY"",(J491-I491-K491/100)*H491*100, IF(regexmatch(A491,""Ass""),(J491-I491-K491/100)*H491*100, IF(A491=""SDI"",((J491-I491)*H491)-(K491), IF(A491="""",""""))))))"),"")</f>
        <v/>
      </c>
      <c r="N491" s="31" t="str">
        <f t="shared" si="1"/>
        <v/>
      </c>
      <c r="O491" s="32" t="str">
        <f t="shared" si="2"/>
        <v/>
      </c>
      <c r="P491" s="33" t="str">
        <f t="shared" si="3"/>
        <v/>
      </c>
      <c r="Q491" s="34" t="str">
        <f t="shared" si="4"/>
        <v/>
      </c>
      <c r="R491" s="39"/>
    </row>
    <row r="492">
      <c r="A492" s="40"/>
      <c r="B492" s="13"/>
      <c r="C492" s="13"/>
      <c r="D492" s="13"/>
      <c r="E492" s="13"/>
      <c r="F492" s="40"/>
      <c r="G492" s="46"/>
      <c r="H492" s="11"/>
      <c r="I492" s="16"/>
      <c r="J492" s="16"/>
      <c r="K492" s="15"/>
      <c r="L492" s="46"/>
      <c r="M492" s="18" t="str">
        <f>IFERROR(__xludf.DUMMYFUNCTION("IF(J492="""","""",IF(A492=""SELL"",(I492-J492-K492/100)*H492*100, IF(A492=""BUY"",(J492-I492-K492/100)*H492*100, IF(regexmatch(A492,""Ass""),(J492-I492-K492/100)*H492*100, IF(A492=""SDI"",((J492-I492)*H492)-(K492), IF(A492="""",""""))))))"),"")</f>
        <v/>
      </c>
      <c r="N492" s="19" t="str">
        <f t="shared" si="1"/>
        <v/>
      </c>
      <c r="O492" s="20" t="str">
        <f t="shared" si="2"/>
        <v/>
      </c>
      <c r="P492" s="21" t="str">
        <f t="shared" si="3"/>
        <v/>
      </c>
      <c r="Q492" s="22" t="str">
        <f t="shared" si="4"/>
        <v/>
      </c>
      <c r="R492" s="23"/>
    </row>
    <row r="493">
      <c r="A493" s="44"/>
      <c r="B493" s="43"/>
      <c r="C493" s="43"/>
      <c r="D493" s="43"/>
      <c r="E493" s="43"/>
      <c r="F493" s="44"/>
      <c r="G493" s="47"/>
      <c r="H493" s="24"/>
      <c r="I493" s="28"/>
      <c r="J493" s="28"/>
      <c r="K493" s="27"/>
      <c r="L493" s="47"/>
      <c r="M493" s="30" t="str">
        <f>IFERROR(__xludf.DUMMYFUNCTION("IF(J493="""","""",IF(A493=""SELL"",(I493-J493-K493/100)*H493*100, IF(A493=""BUY"",(J493-I493-K493/100)*H493*100, IF(regexmatch(A493,""Ass""),(J493-I493-K493/100)*H493*100, IF(A493=""SDI"",((J493-I493)*H493)-(K493), IF(A493="""",""""))))))"),"")</f>
        <v/>
      </c>
      <c r="N493" s="31" t="str">
        <f t="shared" si="1"/>
        <v/>
      </c>
      <c r="O493" s="32" t="str">
        <f t="shared" si="2"/>
        <v/>
      </c>
      <c r="P493" s="33" t="str">
        <f t="shared" si="3"/>
        <v/>
      </c>
      <c r="Q493" s="34" t="str">
        <f t="shared" si="4"/>
        <v/>
      </c>
      <c r="R493" s="39"/>
    </row>
    <row r="494">
      <c r="A494" s="40"/>
      <c r="B494" s="13"/>
      <c r="C494" s="13"/>
      <c r="D494" s="13"/>
      <c r="E494" s="13"/>
      <c r="F494" s="40"/>
      <c r="G494" s="46"/>
      <c r="H494" s="11"/>
      <c r="I494" s="16"/>
      <c r="J494" s="16"/>
      <c r="K494" s="15"/>
      <c r="L494" s="46"/>
      <c r="M494" s="18" t="str">
        <f>IFERROR(__xludf.DUMMYFUNCTION("IF(J494="""","""",IF(A494=""SELL"",(I494-J494-K494/100)*H494*100, IF(A494=""BUY"",(J494-I494-K494/100)*H494*100, IF(regexmatch(A494,""Ass""),(J494-I494-K494/100)*H494*100, IF(A494=""SDI"",((J494-I494)*H494)-(K494), IF(A494="""",""""))))))"),"")</f>
        <v/>
      </c>
      <c r="N494" s="19" t="str">
        <f t="shared" si="1"/>
        <v/>
      </c>
      <c r="O494" s="20" t="str">
        <f t="shared" si="2"/>
        <v/>
      </c>
      <c r="P494" s="21" t="str">
        <f t="shared" si="3"/>
        <v/>
      </c>
      <c r="Q494" s="22" t="str">
        <f t="shared" si="4"/>
        <v/>
      </c>
      <c r="R494" s="23"/>
    </row>
    <row r="495">
      <c r="A495" s="44"/>
      <c r="B495" s="43"/>
      <c r="C495" s="43"/>
      <c r="D495" s="43"/>
      <c r="E495" s="43"/>
      <c r="F495" s="44"/>
      <c r="G495" s="47"/>
      <c r="H495" s="24"/>
      <c r="I495" s="28"/>
      <c r="J495" s="28"/>
      <c r="K495" s="27"/>
      <c r="L495" s="47"/>
      <c r="M495" s="30" t="str">
        <f>IFERROR(__xludf.DUMMYFUNCTION("IF(J495="""","""",IF(A495=""SELL"",(I495-J495-K495/100)*H495*100, IF(A495=""BUY"",(J495-I495-K495/100)*H495*100, IF(regexmatch(A495,""Ass""),(J495-I495-K495/100)*H495*100, IF(A495=""SDI"",((J495-I495)*H495)-(K495), IF(A495="""",""""))))))"),"")</f>
        <v/>
      </c>
      <c r="N495" s="31" t="str">
        <f t="shared" si="1"/>
        <v/>
      </c>
      <c r="O495" s="32" t="str">
        <f t="shared" si="2"/>
        <v/>
      </c>
      <c r="P495" s="33" t="str">
        <f t="shared" si="3"/>
        <v/>
      </c>
      <c r="Q495" s="34" t="str">
        <f t="shared" si="4"/>
        <v/>
      </c>
      <c r="R495" s="39"/>
    </row>
    <row r="496">
      <c r="A496" s="40"/>
      <c r="B496" s="13"/>
      <c r="C496" s="13"/>
      <c r="D496" s="13"/>
      <c r="E496" s="13"/>
      <c r="F496" s="40"/>
      <c r="G496" s="46"/>
      <c r="H496" s="11"/>
      <c r="I496" s="16"/>
      <c r="J496" s="16"/>
      <c r="K496" s="15"/>
      <c r="L496" s="46"/>
      <c r="M496" s="18" t="str">
        <f>IFERROR(__xludf.DUMMYFUNCTION("IF(J496="""","""",IF(A496=""SELL"",(I496-J496-K496/100)*H496*100, IF(A496=""BUY"",(J496-I496-K496/100)*H496*100, IF(regexmatch(A496,""Ass""),(J496-I496-K496/100)*H496*100, IF(A496=""SDI"",((J496-I496)*H496)-(K496), IF(A496="""",""""))))))"),"")</f>
        <v/>
      </c>
      <c r="N496" s="19" t="str">
        <f t="shared" si="1"/>
        <v/>
      </c>
      <c r="O496" s="20" t="str">
        <f t="shared" si="2"/>
        <v/>
      </c>
      <c r="P496" s="21" t="str">
        <f t="shared" si="3"/>
        <v/>
      </c>
      <c r="Q496" s="22" t="str">
        <f t="shared" si="4"/>
        <v/>
      </c>
      <c r="R496" s="23"/>
    </row>
    <row r="497">
      <c r="A497" s="44"/>
      <c r="B497" s="43"/>
      <c r="C497" s="43"/>
      <c r="D497" s="43"/>
      <c r="E497" s="43"/>
      <c r="F497" s="44"/>
      <c r="G497" s="47"/>
      <c r="H497" s="24"/>
      <c r="I497" s="28"/>
      <c r="J497" s="28"/>
      <c r="K497" s="27"/>
      <c r="L497" s="47"/>
      <c r="M497" s="30" t="str">
        <f>IFERROR(__xludf.DUMMYFUNCTION("IF(J497="""","""",IF(A497=""SELL"",(I497-J497-K497/100)*H497*100, IF(A497=""BUY"",(J497-I497-K497/100)*H497*100, IF(regexmatch(A497,""Ass""),(J497-I497-K497/100)*H497*100, IF(A497=""SDI"",((J497-I497)*H497)-(K497), IF(A497="""",""""))))))"),"")</f>
        <v/>
      </c>
      <c r="N497" s="31" t="str">
        <f t="shared" si="1"/>
        <v/>
      </c>
      <c r="O497" s="32" t="str">
        <f t="shared" si="2"/>
        <v/>
      </c>
      <c r="P497" s="33" t="str">
        <f t="shared" si="3"/>
        <v/>
      </c>
      <c r="Q497" s="34" t="str">
        <f t="shared" si="4"/>
        <v/>
      </c>
      <c r="R497" s="39"/>
    </row>
    <row r="498">
      <c r="A498" s="40"/>
      <c r="B498" s="13"/>
      <c r="C498" s="13"/>
      <c r="D498" s="13"/>
      <c r="E498" s="13"/>
      <c r="F498" s="40"/>
      <c r="G498" s="46"/>
      <c r="H498" s="11"/>
      <c r="I498" s="16"/>
      <c r="J498" s="16"/>
      <c r="K498" s="15"/>
      <c r="L498" s="46"/>
      <c r="M498" s="18" t="str">
        <f>IFERROR(__xludf.DUMMYFUNCTION("IF(J498="""","""",IF(A498=""SELL"",(I498-J498-K498/100)*H498*100, IF(A498=""BUY"",(J498-I498-K498/100)*H498*100, IF(regexmatch(A498,""Ass""),(J498-I498-K498/100)*H498*100, IF(A498=""SDI"",((J498-I498)*H498)-(K498), IF(A498="""",""""))))))"),"")</f>
        <v/>
      </c>
      <c r="N498" s="19" t="str">
        <f t="shared" si="1"/>
        <v/>
      </c>
      <c r="O498" s="20" t="str">
        <f t="shared" si="2"/>
        <v/>
      </c>
      <c r="P498" s="21" t="str">
        <f t="shared" si="3"/>
        <v/>
      </c>
      <c r="Q498" s="22" t="str">
        <f t="shared" si="4"/>
        <v/>
      </c>
      <c r="R498" s="23"/>
    </row>
    <row r="499">
      <c r="A499" s="44"/>
      <c r="B499" s="43"/>
      <c r="C499" s="43"/>
      <c r="D499" s="43"/>
      <c r="E499" s="43"/>
      <c r="F499" s="44"/>
      <c r="G499" s="47"/>
      <c r="H499" s="24"/>
      <c r="I499" s="28"/>
      <c r="J499" s="28"/>
      <c r="K499" s="27"/>
      <c r="L499" s="47"/>
      <c r="M499" s="30" t="str">
        <f>IFERROR(__xludf.DUMMYFUNCTION("IF(J499="""","""",IF(A499=""SELL"",(I499-J499-K499/100)*H499*100, IF(A499=""BUY"",(J499-I499-K499/100)*H499*100, IF(regexmatch(A499,""Ass""),(J499-I499-K499/100)*H499*100, IF(A499=""SDI"",((J499-I499)*H499)-(K499), IF(A499="""",""""))))))"),"")</f>
        <v/>
      </c>
      <c r="N499" s="31" t="str">
        <f t="shared" si="1"/>
        <v/>
      </c>
      <c r="O499" s="32" t="str">
        <f t="shared" si="2"/>
        <v/>
      </c>
      <c r="P499" s="33" t="str">
        <f t="shared" si="3"/>
        <v/>
      </c>
      <c r="Q499" s="34" t="str">
        <f t="shared" si="4"/>
        <v/>
      </c>
      <c r="R499" s="39"/>
    </row>
    <row r="500">
      <c r="A500" s="40"/>
      <c r="B500" s="13"/>
      <c r="C500" s="13"/>
      <c r="D500" s="13"/>
      <c r="E500" s="13"/>
      <c r="F500" s="40"/>
      <c r="G500" s="46"/>
      <c r="H500" s="11"/>
      <c r="I500" s="16"/>
      <c r="J500" s="16"/>
      <c r="K500" s="15"/>
      <c r="L500" s="46"/>
      <c r="M500" s="18" t="str">
        <f>IFERROR(__xludf.DUMMYFUNCTION("IF(J500="""","""",IF(A500=""SELL"",(I500-J500-K500/100)*H500*100, IF(A500=""BUY"",(J500-I500-K500/100)*H500*100, IF(regexmatch(A500,""Ass""),(J500-I500-K500/100)*H500*100, IF(A500=""SDI"",((J500-I500)*H500)-(K500), IF(A500="""",""""))))))"),"")</f>
        <v/>
      </c>
      <c r="N500" s="19" t="str">
        <f t="shared" si="1"/>
        <v/>
      </c>
      <c r="O500" s="20" t="str">
        <f t="shared" si="2"/>
        <v/>
      </c>
      <c r="P500" s="21" t="str">
        <f t="shared" si="3"/>
        <v/>
      </c>
      <c r="Q500" s="22" t="str">
        <f t="shared" si="4"/>
        <v/>
      </c>
      <c r="R500" s="23"/>
    </row>
    <row r="501">
      <c r="A501" s="44"/>
      <c r="B501" s="43"/>
      <c r="C501" s="43"/>
      <c r="D501" s="43"/>
      <c r="E501" s="43"/>
      <c r="F501" s="44"/>
      <c r="G501" s="47"/>
      <c r="H501" s="24"/>
      <c r="I501" s="28"/>
      <c r="J501" s="28"/>
      <c r="K501" s="27"/>
      <c r="L501" s="47"/>
      <c r="M501" s="30" t="str">
        <f>IFERROR(__xludf.DUMMYFUNCTION("IF(J501="""","""",IF(A501=""SELL"",(I501-J501-K501/100)*H501*100, IF(A501=""BUY"",(J501-I501-K501/100)*H501*100, IF(regexmatch(A501,""Ass""),(J501-I501-K501/100)*H501*100, IF(A501=""SDI"",((J501-I501)*H501)-(K501), IF(A501="""",""""))))))"),"")</f>
        <v/>
      </c>
      <c r="N501" s="31" t="str">
        <f t="shared" si="1"/>
        <v/>
      </c>
      <c r="O501" s="32" t="str">
        <f t="shared" si="2"/>
        <v/>
      </c>
      <c r="P501" s="33" t="str">
        <f t="shared" si="3"/>
        <v/>
      </c>
      <c r="Q501" s="34" t="str">
        <f t="shared" si="4"/>
        <v/>
      </c>
      <c r="R501" s="39"/>
    </row>
    <row r="502">
      <c r="A502" s="40"/>
      <c r="B502" s="13"/>
      <c r="C502" s="13"/>
      <c r="D502" s="13"/>
      <c r="E502" s="13"/>
      <c r="F502" s="40"/>
      <c r="G502" s="46"/>
      <c r="H502" s="11"/>
      <c r="I502" s="16"/>
      <c r="J502" s="16"/>
      <c r="K502" s="15"/>
      <c r="L502" s="46"/>
      <c r="M502" s="18" t="str">
        <f>IFERROR(__xludf.DUMMYFUNCTION("IF(J502="""","""",IF(A502=""SELL"",(I502-J502-K502/100)*H502*100, IF(A502=""BUY"",(J502-I502-K502/100)*H502*100, IF(regexmatch(A502,""Ass""),(J502-I502-K502/100)*H502*100, IF(A502=""SDI"",((J502-I502)*H502)-(K502), IF(A502="""",""""))))))"),"")</f>
        <v/>
      </c>
      <c r="N502" s="19" t="str">
        <f t="shared" si="1"/>
        <v/>
      </c>
      <c r="O502" s="20" t="str">
        <f t="shared" si="2"/>
        <v/>
      </c>
      <c r="P502" s="21" t="str">
        <f t="shared" si="3"/>
        <v/>
      </c>
      <c r="Q502" s="22" t="str">
        <f t="shared" si="4"/>
        <v/>
      </c>
      <c r="R502" s="23"/>
    </row>
    <row r="503">
      <c r="A503" s="44"/>
      <c r="B503" s="43"/>
      <c r="C503" s="43"/>
      <c r="D503" s="43"/>
      <c r="E503" s="43"/>
      <c r="F503" s="44"/>
      <c r="G503" s="47"/>
      <c r="H503" s="24"/>
      <c r="I503" s="28"/>
      <c r="J503" s="28"/>
      <c r="K503" s="27"/>
      <c r="L503" s="47"/>
      <c r="M503" s="30" t="str">
        <f>IFERROR(__xludf.DUMMYFUNCTION("IF(J503="""","""",IF(A503=""SELL"",(I503-J503-K503/100)*H503*100, IF(A503=""BUY"",(J503-I503-K503/100)*H503*100, IF(regexmatch(A503,""Ass""),(J503-I503-K503/100)*H503*100, IF(A503=""SDI"",((J503-I503)*H503)-(K503), IF(A503="""",""""))))))"),"")</f>
        <v/>
      </c>
      <c r="N503" s="31" t="str">
        <f t="shared" si="1"/>
        <v/>
      </c>
      <c r="O503" s="32" t="str">
        <f t="shared" si="2"/>
        <v/>
      </c>
      <c r="P503" s="33" t="str">
        <f t="shared" si="3"/>
        <v/>
      </c>
      <c r="Q503" s="34" t="str">
        <f t="shared" si="4"/>
        <v/>
      </c>
      <c r="R503" s="39"/>
    </row>
    <row r="504">
      <c r="A504" s="40"/>
      <c r="B504" s="13"/>
      <c r="C504" s="13"/>
      <c r="D504" s="13"/>
      <c r="E504" s="13"/>
      <c r="F504" s="40"/>
      <c r="G504" s="46"/>
      <c r="H504" s="11"/>
      <c r="I504" s="16"/>
      <c r="J504" s="16"/>
      <c r="K504" s="15"/>
      <c r="L504" s="46"/>
      <c r="M504" s="18" t="str">
        <f>IFERROR(__xludf.DUMMYFUNCTION("IF(J504="""","""",IF(A504=""SELL"",(I504-J504-K504/100)*H504*100, IF(A504=""BUY"",(J504-I504-K504/100)*H504*100, IF(regexmatch(A504,""Ass""),(J504-I504-K504/100)*H504*100, IF(A504=""SDI"",((J504-I504)*H504)-(K504), IF(A504="""",""""))))))"),"")</f>
        <v/>
      </c>
      <c r="N504" s="19" t="str">
        <f t="shared" si="1"/>
        <v/>
      </c>
      <c r="O504" s="20" t="str">
        <f t="shared" si="2"/>
        <v/>
      </c>
      <c r="P504" s="21" t="str">
        <f t="shared" si="3"/>
        <v/>
      </c>
      <c r="Q504" s="22" t="str">
        <f t="shared" si="4"/>
        <v/>
      </c>
      <c r="R504" s="23"/>
    </row>
    <row r="505">
      <c r="A505" s="44"/>
      <c r="B505" s="43"/>
      <c r="C505" s="43"/>
      <c r="D505" s="43"/>
      <c r="E505" s="43"/>
      <c r="F505" s="44"/>
      <c r="G505" s="47"/>
      <c r="H505" s="24"/>
      <c r="I505" s="28"/>
      <c r="J505" s="28"/>
      <c r="K505" s="27"/>
      <c r="L505" s="47"/>
      <c r="M505" s="30" t="str">
        <f>IFERROR(__xludf.DUMMYFUNCTION("IF(J505="""","""",IF(A505=""SELL"",(I505-J505-K505/100)*H505*100, IF(A505=""BUY"",(J505-I505-K505/100)*H505*100, IF(regexmatch(A505,""Ass""),(J505-I505-K505/100)*H505*100, IF(A505=""SDI"",((J505-I505)*H505)-(K505), IF(A505="""",""""))))))"),"")</f>
        <v/>
      </c>
      <c r="N505" s="31" t="str">
        <f t="shared" si="1"/>
        <v/>
      </c>
      <c r="O505" s="32" t="str">
        <f t="shared" si="2"/>
        <v/>
      </c>
      <c r="P505" s="33" t="str">
        <f t="shared" si="3"/>
        <v/>
      </c>
      <c r="Q505" s="34" t="str">
        <f t="shared" si="4"/>
        <v/>
      </c>
      <c r="R505" s="39"/>
    </row>
    <row r="506">
      <c r="A506" s="40"/>
      <c r="B506" s="13"/>
      <c r="C506" s="13"/>
      <c r="D506" s="13"/>
      <c r="E506" s="13"/>
      <c r="F506" s="40"/>
      <c r="G506" s="46"/>
      <c r="H506" s="11"/>
      <c r="I506" s="16"/>
      <c r="J506" s="16"/>
      <c r="K506" s="15"/>
      <c r="L506" s="46"/>
      <c r="M506" s="18" t="str">
        <f>IFERROR(__xludf.DUMMYFUNCTION("IF(J506="""","""",IF(A506=""SELL"",(I506-J506-K506/100)*H506*100, IF(A506=""BUY"",(J506-I506-K506/100)*H506*100, IF(regexmatch(A506,""Ass""),(J506-I506-K506/100)*H506*100, IF(A506=""SDI"",((J506-I506)*H506)-(K506), IF(A506="""",""""))))))"),"")</f>
        <v/>
      </c>
      <c r="N506" s="19" t="str">
        <f t="shared" si="1"/>
        <v/>
      </c>
      <c r="O506" s="20" t="str">
        <f t="shared" si="2"/>
        <v/>
      </c>
      <c r="P506" s="21" t="str">
        <f t="shared" si="3"/>
        <v/>
      </c>
      <c r="Q506" s="22" t="str">
        <f t="shared" si="4"/>
        <v/>
      </c>
      <c r="R506" s="23"/>
    </row>
    <row r="507">
      <c r="A507" s="44"/>
      <c r="B507" s="43"/>
      <c r="C507" s="43"/>
      <c r="D507" s="43"/>
      <c r="E507" s="43"/>
      <c r="F507" s="44"/>
      <c r="G507" s="47"/>
      <c r="H507" s="24"/>
      <c r="I507" s="28"/>
      <c r="J507" s="28"/>
      <c r="K507" s="27"/>
      <c r="L507" s="47"/>
      <c r="M507" s="30" t="str">
        <f>IFERROR(__xludf.DUMMYFUNCTION("IF(J507="""","""",IF(A507=""SELL"",(I507-J507-K507/100)*H507*100, IF(A507=""BUY"",(J507-I507-K507/100)*H507*100, IF(regexmatch(A507,""Ass""),(J507-I507-K507/100)*H507*100, IF(A507=""SDI"",((J507-I507)*H507)-(K507), IF(A507="""",""""))))))"),"")</f>
        <v/>
      </c>
      <c r="N507" s="31" t="str">
        <f t="shared" si="1"/>
        <v/>
      </c>
      <c r="O507" s="32" t="str">
        <f t="shared" si="2"/>
        <v/>
      </c>
      <c r="P507" s="33" t="str">
        <f t="shared" si="3"/>
        <v/>
      </c>
      <c r="Q507" s="34" t="str">
        <f t="shared" si="4"/>
        <v/>
      </c>
      <c r="R507" s="39"/>
    </row>
    <row r="508">
      <c r="A508" s="40"/>
      <c r="B508" s="13"/>
      <c r="C508" s="13"/>
      <c r="D508" s="13"/>
      <c r="E508" s="13"/>
      <c r="F508" s="40"/>
      <c r="G508" s="46"/>
      <c r="H508" s="11"/>
      <c r="I508" s="16"/>
      <c r="J508" s="16"/>
      <c r="K508" s="15"/>
      <c r="L508" s="46"/>
      <c r="M508" s="18" t="str">
        <f>IFERROR(__xludf.DUMMYFUNCTION("IF(J508="""","""",IF(A508=""SELL"",(I508-J508-K508/100)*H508*100, IF(A508=""BUY"",(J508-I508-K508/100)*H508*100, IF(regexmatch(A508,""Ass""),(J508-I508-K508/100)*H508*100, IF(A508=""SDI"",((J508-I508)*H508)-(K508), IF(A508="""",""""))))))"),"")</f>
        <v/>
      </c>
      <c r="N508" s="19" t="str">
        <f t="shared" si="1"/>
        <v/>
      </c>
      <c r="O508" s="20" t="str">
        <f t="shared" si="2"/>
        <v/>
      </c>
      <c r="P508" s="21" t="str">
        <f t="shared" si="3"/>
        <v/>
      </c>
      <c r="Q508" s="22" t="str">
        <f t="shared" si="4"/>
        <v/>
      </c>
      <c r="R508" s="23"/>
    </row>
    <row r="509">
      <c r="A509" s="44"/>
      <c r="B509" s="43"/>
      <c r="C509" s="43"/>
      <c r="D509" s="43"/>
      <c r="E509" s="43"/>
      <c r="F509" s="44"/>
      <c r="G509" s="47"/>
      <c r="H509" s="24"/>
      <c r="I509" s="28"/>
      <c r="J509" s="28"/>
      <c r="K509" s="27"/>
      <c r="L509" s="47"/>
      <c r="M509" s="30" t="str">
        <f>IFERROR(__xludf.DUMMYFUNCTION("IF(J509="""","""",IF(A509=""SELL"",(I509-J509-K509/100)*H509*100, IF(A509=""BUY"",(J509-I509-K509/100)*H509*100, IF(regexmatch(A509,""Ass""),(J509-I509-K509/100)*H509*100, IF(A509=""SDI"",((J509-I509)*H509)-(K509), IF(A509="""",""""))))))"),"")</f>
        <v/>
      </c>
      <c r="N509" s="31" t="str">
        <f t="shared" si="1"/>
        <v/>
      </c>
      <c r="O509" s="32" t="str">
        <f t="shared" si="2"/>
        <v/>
      </c>
      <c r="P509" s="33" t="str">
        <f t="shared" si="3"/>
        <v/>
      </c>
      <c r="Q509" s="34" t="str">
        <f t="shared" si="4"/>
        <v/>
      </c>
      <c r="R509" s="39"/>
    </row>
    <row r="510">
      <c r="A510" s="40"/>
      <c r="B510" s="13"/>
      <c r="C510" s="13"/>
      <c r="D510" s="13"/>
      <c r="E510" s="13"/>
      <c r="F510" s="40"/>
      <c r="G510" s="46"/>
      <c r="H510" s="11"/>
      <c r="I510" s="16"/>
      <c r="J510" s="16"/>
      <c r="K510" s="15"/>
      <c r="L510" s="46"/>
      <c r="M510" s="18" t="str">
        <f>IFERROR(__xludf.DUMMYFUNCTION("IF(J510="""","""",IF(A510=""SELL"",(I510-J510-K510/100)*H510*100, IF(A510=""BUY"",(J510-I510-K510/100)*H510*100, IF(regexmatch(A510,""Ass""),(J510-I510-K510/100)*H510*100, IF(A510=""SDI"",((J510-I510)*H510)-(K510), IF(A510="""",""""))))))"),"")</f>
        <v/>
      </c>
      <c r="N510" s="19" t="str">
        <f t="shared" si="1"/>
        <v/>
      </c>
      <c r="O510" s="20" t="str">
        <f t="shared" si="2"/>
        <v/>
      </c>
      <c r="P510" s="21" t="str">
        <f t="shared" si="3"/>
        <v/>
      </c>
      <c r="Q510" s="22" t="str">
        <f t="shared" si="4"/>
        <v/>
      </c>
      <c r="R510" s="23"/>
    </row>
    <row r="511">
      <c r="A511" s="44"/>
      <c r="B511" s="43"/>
      <c r="C511" s="43"/>
      <c r="D511" s="43"/>
      <c r="E511" s="43"/>
      <c r="F511" s="44"/>
      <c r="G511" s="47"/>
      <c r="H511" s="24"/>
      <c r="I511" s="28"/>
      <c r="J511" s="28"/>
      <c r="K511" s="27"/>
      <c r="L511" s="47"/>
      <c r="M511" s="30" t="str">
        <f>IFERROR(__xludf.DUMMYFUNCTION("IF(J511="""","""",IF(A511=""SELL"",(I511-J511-K511/100)*H511*100, IF(A511=""BUY"",(J511-I511-K511/100)*H511*100, IF(regexmatch(A511,""Ass""),(J511-I511-K511/100)*H511*100, IF(A511=""SDI"",((J511-I511)*H511)-(K511), IF(A511="""",""""))))))"),"")</f>
        <v/>
      </c>
      <c r="N511" s="31" t="str">
        <f t="shared" si="1"/>
        <v/>
      </c>
      <c r="O511" s="32" t="str">
        <f t="shared" si="2"/>
        <v/>
      </c>
      <c r="P511" s="33" t="str">
        <f t="shared" si="3"/>
        <v/>
      </c>
      <c r="Q511" s="34" t="str">
        <f t="shared" si="4"/>
        <v/>
      </c>
      <c r="R511" s="39"/>
    </row>
    <row r="512">
      <c r="A512" s="40"/>
      <c r="B512" s="13"/>
      <c r="C512" s="13"/>
      <c r="D512" s="13"/>
      <c r="E512" s="13"/>
      <c r="F512" s="40"/>
      <c r="G512" s="46"/>
      <c r="H512" s="11"/>
      <c r="I512" s="16"/>
      <c r="J512" s="16"/>
      <c r="K512" s="15"/>
      <c r="L512" s="46"/>
      <c r="M512" s="18" t="str">
        <f>IFERROR(__xludf.DUMMYFUNCTION("IF(J512="""","""",IF(A512=""SELL"",(I512-J512-K512/100)*H512*100, IF(A512=""BUY"",(J512-I512-K512/100)*H512*100, IF(regexmatch(A512,""Ass""),(J512-I512-K512/100)*H512*100, IF(A512=""SDI"",((J512-I512)*H512)-(K512), IF(A512="""",""""))))))"),"")</f>
        <v/>
      </c>
      <c r="N512" s="19" t="str">
        <f t="shared" si="1"/>
        <v/>
      </c>
      <c r="O512" s="20" t="str">
        <f t="shared" si="2"/>
        <v/>
      </c>
      <c r="P512" s="21" t="str">
        <f t="shared" si="3"/>
        <v/>
      </c>
      <c r="Q512" s="22" t="str">
        <f t="shared" si="4"/>
        <v/>
      </c>
      <c r="R512" s="23"/>
    </row>
    <row r="513">
      <c r="A513" s="44"/>
      <c r="B513" s="43"/>
      <c r="C513" s="43"/>
      <c r="D513" s="43"/>
      <c r="E513" s="43"/>
      <c r="F513" s="44"/>
      <c r="G513" s="47"/>
      <c r="H513" s="24"/>
      <c r="I513" s="28"/>
      <c r="J513" s="28"/>
      <c r="K513" s="27"/>
      <c r="L513" s="47"/>
      <c r="M513" s="30" t="str">
        <f>IFERROR(__xludf.DUMMYFUNCTION("IF(J513="""","""",IF(A513=""SELL"",(I513-J513-K513/100)*H513*100, IF(A513=""BUY"",(J513-I513-K513/100)*H513*100, IF(regexmatch(A513,""Ass""),(J513-I513-K513/100)*H513*100, IF(A513=""SDI"",((J513-I513)*H513)-(K513), IF(A513="""",""""))))))"),"")</f>
        <v/>
      </c>
      <c r="N513" s="31" t="str">
        <f t="shared" si="1"/>
        <v/>
      </c>
      <c r="O513" s="32" t="str">
        <f t="shared" si="2"/>
        <v/>
      </c>
      <c r="P513" s="33" t="str">
        <f t="shared" si="3"/>
        <v/>
      </c>
      <c r="Q513" s="34" t="str">
        <f t="shared" si="4"/>
        <v/>
      </c>
      <c r="R513" s="39"/>
    </row>
    <row r="514">
      <c r="A514" s="40"/>
      <c r="B514" s="13"/>
      <c r="C514" s="13"/>
      <c r="D514" s="13"/>
      <c r="E514" s="13"/>
      <c r="F514" s="40"/>
      <c r="G514" s="46"/>
      <c r="H514" s="11"/>
      <c r="I514" s="16"/>
      <c r="J514" s="16"/>
      <c r="K514" s="15"/>
      <c r="L514" s="46"/>
      <c r="M514" s="18" t="str">
        <f>IFERROR(__xludf.DUMMYFUNCTION("IF(J514="""","""",IF(A514=""SELL"",(I514-J514-K514/100)*H514*100, IF(A514=""BUY"",(J514-I514-K514/100)*H514*100, IF(regexmatch(A514,""Ass""),(J514-I514-K514/100)*H514*100, IF(A514=""SDI"",((J514-I514)*H514)-(K514), IF(A514="""",""""))))))"),"")</f>
        <v/>
      </c>
      <c r="N514" s="19" t="str">
        <f t="shared" si="1"/>
        <v/>
      </c>
      <c r="O514" s="20" t="str">
        <f t="shared" si="2"/>
        <v/>
      </c>
      <c r="P514" s="21" t="str">
        <f t="shared" si="3"/>
        <v/>
      </c>
      <c r="Q514" s="22" t="str">
        <f t="shared" si="4"/>
        <v/>
      </c>
      <c r="R514" s="23"/>
    </row>
    <row r="515">
      <c r="A515" s="44"/>
      <c r="B515" s="43"/>
      <c r="C515" s="43"/>
      <c r="D515" s="43"/>
      <c r="E515" s="43"/>
      <c r="F515" s="44"/>
      <c r="G515" s="47"/>
      <c r="H515" s="24"/>
      <c r="I515" s="28"/>
      <c r="J515" s="28"/>
      <c r="K515" s="27"/>
      <c r="L515" s="47"/>
      <c r="M515" s="30" t="str">
        <f>IFERROR(__xludf.DUMMYFUNCTION("IF(J515="""","""",IF(A515=""SELL"",(I515-J515-K515/100)*H515*100, IF(A515=""BUY"",(J515-I515-K515/100)*H515*100, IF(regexmatch(A515,""Ass""),(J515-I515-K515/100)*H515*100, IF(A515=""SDI"",((J515-I515)*H515)-(K515), IF(A515="""",""""))))))"),"")</f>
        <v/>
      </c>
      <c r="N515" s="31" t="str">
        <f t="shared" si="1"/>
        <v/>
      </c>
      <c r="O515" s="32" t="str">
        <f t="shared" si="2"/>
        <v/>
      </c>
      <c r="P515" s="33" t="str">
        <f t="shared" si="3"/>
        <v/>
      </c>
      <c r="Q515" s="34" t="str">
        <f t="shared" si="4"/>
        <v/>
      </c>
      <c r="R515" s="39"/>
    </row>
    <row r="516">
      <c r="A516" s="40"/>
      <c r="B516" s="13"/>
      <c r="C516" s="13"/>
      <c r="D516" s="13"/>
      <c r="E516" s="13"/>
      <c r="F516" s="40"/>
      <c r="G516" s="46"/>
      <c r="H516" s="11"/>
      <c r="I516" s="16"/>
      <c r="J516" s="16"/>
      <c r="K516" s="15"/>
      <c r="L516" s="46"/>
      <c r="M516" s="18" t="str">
        <f>IFERROR(__xludf.DUMMYFUNCTION("IF(J516="""","""",IF(A516=""SELL"",(I516-J516-K516/100)*H516*100, IF(A516=""BUY"",(J516-I516-K516/100)*H516*100, IF(regexmatch(A516,""Ass""),(J516-I516-K516/100)*H516*100, IF(A516=""SDI"",((J516-I516)*H516)-(K516), IF(A516="""",""""))))))"),"")</f>
        <v/>
      </c>
      <c r="N516" s="19" t="str">
        <f t="shared" si="1"/>
        <v/>
      </c>
      <c r="O516" s="20" t="str">
        <f t="shared" si="2"/>
        <v/>
      </c>
      <c r="P516" s="21" t="str">
        <f t="shared" si="3"/>
        <v/>
      </c>
      <c r="Q516" s="22" t="str">
        <f t="shared" si="4"/>
        <v/>
      </c>
      <c r="R516" s="23"/>
    </row>
    <row r="517">
      <c r="A517" s="44"/>
      <c r="B517" s="43"/>
      <c r="C517" s="43"/>
      <c r="D517" s="43"/>
      <c r="E517" s="43"/>
      <c r="F517" s="44"/>
      <c r="G517" s="47"/>
      <c r="H517" s="24"/>
      <c r="I517" s="28"/>
      <c r="J517" s="28"/>
      <c r="K517" s="27"/>
      <c r="L517" s="47"/>
      <c r="M517" s="30" t="str">
        <f>IFERROR(__xludf.DUMMYFUNCTION("IF(J517="""","""",IF(A517=""SELL"",(I517-J517-K517/100)*H517*100, IF(A517=""BUY"",(J517-I517-K517/100)*H517*100, IF(regexmatch(A517,""Ass""),(J517-I517-K517/100)*H517*100, IF(A517=""SDI"",((J517-I517)*H517)-(K517), IF(A517="""",""""))))))"),"")</f>
        <v/>
      </c>
      <c r="N517" s="31" t="str">
        <f t="shared" si="1"/>
        <v/>
      </c>
      <c r="O517" s="32" t="str">
        <f t="shared" si="2"/>
        <v/>
      </c>
      <c r="P517" s="33" t="str">
        <f t="shared" si="3"/>
        <v/>
      </c>
      <c r="Q517" s="34" t="str">
        <f t="shared" si="4"/>
        <v/>
      </c>
      <c r="R517" s="39"/>
    </row>
    <row r="518">
      <c r="A518" s="40"/>
      <c r="B518" s="13"/>
      <c r="C518" s="13"/>
      <c r="D518" s="13"/>
      <c r="E518" s="13"/>
      <c r="F518" s="40"/>
      <c r="G518" s="46"/>
      <c r="H518" s="11"/>
      <c r="I518" s="16"/>
      <c r="J518" s="16"/>
      <c r="K518" s="15"/>
      <c r="L518" s="46"/>
      <c r="M518" s="18" t="str">
        <f>IFERROR(__xludf.DUMMYFUNCTION("IF(J518="""","""",IF(A518=""SELL"",(I518-J518-K518/100)*H518*100, IF(A518=""BUY"",(J518-I518-K518/100)*H518*100, IF(regexmatch(A518,""Ass""),(J518-I518-K518/100)*H518*100, IF(A518=""SDI"",((J518-I518)*H518)-(K518), IF(A518="""",""""))))))"),"")</f>
        <v/>
      </c>
      <c r="N518" s="19" t="str">
        <f t="shared" si="1"/>
        <v/>
      </c>
      <c r="O518" s="20" t="str">
        <f t="shared" si="2"/>
        <v/>
      </c>
      <c r="P518" s="21" t="str">
        <f t="shared" si="3"/>
        <v/>
      </c>
      <c r="Q518" s="22" t="str">
        <f t="shared" si="4"/>
        <v/>
      </c>
      <c r="R518" s="23"/>
    </row>
    <row r="519">
      <c r="A519" s="44"/>
      <c r="B519" s="43"/>
      <c r="C519" s="43"/>
      <c r="D519" s="43"/>
      <c r="E519" s="43"/>
      <c r="F519" s="44"/>
      <c r="G519" s="47"/>
      <c r="H519" s="24"/>
      <c r="I519" s="28"/>
      <c r="J519" s="28"/>
      <c r="K519" s="27"/>
      <c r="L519" s="47"/>
      <c r="M519" s="30" t="str">
        <f>IFERROR(__xludf.DUMMYFUNCTION("IF(J519="""","""",IF(A519=""SELL"",(I519-J519-K519/100)*H519*100, IF(A519=""BUY"",(J519-I519-K519/100)*H519*100, IF(regexmatch(A519,""Ass""),(J519-I519-K519/100)*H519*100, IF(A519=""SDI"",((J519-I519)*H519)-(K519), IF(A519="""",""""))))))"),"")</f>
        <v/>
      </c>
      <c r="N519" s="31" t="str">
        <f t="shared" si="1"/>
        <v/>
      </c>
      <c r="O519" s="32" t="str">
        <f t="shared" si="2"/>
        <v/>
      </c>
      <c r="P519" s="33" t="str">
        <f t="shared" si="3"/>
        <v/>
      </c>
      <c r="Q519" s="34" t="str">
        <f t="shared" si="4"/>
        <v/>
      </c>
      <c r="R519" s="39"/>
    </row>
    <row r="520">
      <c r="A520" s="40"/>
      <c r="B520" s="13"/>
      <c r="C520" s="13"/>
      <c r="D520" s="13"/>
      <c r="E520" s="13"/>
      <c r="F520" s="40"/>
      <c r="G520" s="46"/>
      <c r="H520" s="11"/>
      <c r="I520" s="16"/>
      <c r="J520" s="16"/>
      <c r="K520" s="15"/>
      <c r="L520" s="46"/>
      <c r="M520" s="18" t="str">
        <f>IFERROR(__xludf.DUMMYFUNCTION("IF(J520="""","""",IF(A520=""SELL"",(I520-J520-K520/100)*H520*100, IF(A520=""BUY"",(J520-I520-K520/100)*H520*100, IF(regexmatch(A520,""Ass""),(J520-I520-K520/100)*H520*100, IF(A520=""SDI"",((J520-I520)*H520)-(K520), IF(A520="""",""""))))))"),"")</f>
        <v/>
      </c>
      <c r="N520" s="19" t="str">
        <f t="shared" si="1"/>
        <v/>
      </c>
      <c r="O520" s="20" t="str">
        <f t="shared" si="2"/>
        <v/>
      </c>
      <c r="P520" s="21" t="str">
        <f t="shared" si="3"/>
        <v/>
      </c>
      <c r="Q520" s="22" t="str">
        <f t="shared" si="4"/>
        <v/>
      </c>
      <c r="R520" s="23"/>
    </row>
    <row r="521">
      <c r="A521" s="44"/>
      <c r="B521" s="43"/>
      <c r="C521" s="43"/>
      <c r="D521" s="43"/>
      <c r="E521" s="43"/>
      <c r="F521" s="44"/>
      <c r="G521" s="47"/>
      <c r="H521" s="24"/>
      <c r="I521" s="28"/>
      <c r="J521" s="28"/>
      <c r="K521" s="27"/>
      <c r="L521" s="47"/>
      <c r="M521" s="30" t="str">
        <f>IFERROR(__xludf.DUMMYFUNCTION("IF(J521="""","""",IF(A521=""SELL"",(I521-J521-K521/100)*H521*100, IF(A521=""BUY"",(J521-I521-K521/100)*H521*100, IF(regexmatch(A521,""Ass""),(J521-I521-K521/100)*H521*100, IF(A521=""SDI"",((J521-I521)*H521)-(K521), IF(A521="""",""""))))))"),"")</f>
        <v/>
      </c>
      <c r="N521" s="31" t="str">
        <f t="shared" si="1"/>
        <v/>
      </c>
      <c r="O521" s="32" t="str">
        <f t="shared" si="2"/>
        <v/>
      </c>
      <c r="P521" s="33" t="str">
        <f t="shared" si="3"/>
        <v/>
      </c>
      <c r="Q521" s="34" t="str">
        <f t="shared" si="4"/>
        <v/>
      </c>
      <c r="R521" s="39"/>
    </row>
    <row r="522">
      <c r="A522" s="40"/>
      <c r="B522" s="13"/>
      <c r="C522" s="13"/>
      <c r="D522" s="13"/>
      <c r="E522" s="13"/>
      <c r="F522" s="40"/>
      <c r="G522" s="46"/>
      <c r="H522" s="11"/>
      <c r="I522" s="16"/>
      <c r="J522" s="16"/>
      <c r="K522" s="15"/>
      <c r="L522" s="46"/>
      <c r="M522" s="18" t="str">
        <f>IFERROR(__xludf.DUMMYFUNCTION("IF(J522="""","""",IF(A522=""SELL"",(I522-J522-K522/100)*H522*100, IF(A522=""BUY"",(J522-I522-K522/100)*H522*100, IF(regexmatch(A522,""Ass""),(J522-I522-K522/100)*H522*100, IF(A522=""SDI"",((J522-I522)*H522)-(K522), IF(A522="""",""""))))))"),"")</f>
        <v/>
      </c>
      <c r="N522" s="19" t="str">
        <f t="shared" si="1"/>
        <v/>
      </c>
      <c r="O522" s="20" t="str">
        <f t="shared" si="2"/>
        <v/>
      </c>
      <c r="P522" s="21" t="str">
        <f t="shared" si="3"/>
        <v/>
      </c>
      <c r="Q522" s="22" t="str">
        <f t="shared" si="4"/>
        <v/>
      </c>
      <c r="R522" s="23"/>
    </row>
    <row r="523">
      <c r="A523" s="44"/>
      <c r="B523" s="43"/>
      <c r="C523" s="43"/>
      <c r="D523" s="43"/>
      <c r="E523" s="43"/>
      <c r="F523" s="44"/>
      <c r="G523" s="47"/>
      <c r="H523" s="24"/>
      <c r="I523" s="28"/>
      <c r="J523" s="28"/>
      <c r="K523" s="27"/>
      <c r="L523" s="47"/>
      <c r="M523" s="30" t="str">
        <f>IFERROR(__xludf.DUMMYFUNCTION("IF(J523="""","""",IF(A523=""SELL"",(I523-J523-K523/100)*H523*100, IF(A523=""BUY"",(J523-I523-K523/100)*H523*100, IF(regexmatch(A523,""Ass""),(J523-I523-K523/100)*H523*100, IF(A523=""SDI"",((J523-I523)*H523)-(K523), IF(A523="""",""""))))))"),"")</f>
        <v/>
      </c>
      <c r="N523" s="31" t="str">
        <f t="shared" si="1"/>
        <v/>
      </c>
      <c r="O523" s="32" t="str">
        <f t="shared" si="2"/>
        <v/>
      </c>
      <c r="P523" s="33" t="str">
        <f t="shared" si="3"/>
        <v/>
      </c>
      <c r="Q523" s="34" t="str">
        <f t="shared" si="4"/>
        <v/>
      </c>
      <c r="R523" s="39"/>
    </row>
    <row r="524">
      <c r="A524" s="40"/>
      <c r="B524" s="13"/>
      <c r="C524" s="13"/>
      <c r="D524" s="13"/>
      <c r="E524" s="13"/>
      <c r="F524" s="40"/>
      <c r="G524" s="46"/>
      <c r="H524" s="11"/>
      <c r="I524" s="16"/>
      <c r="J524" s="16"/>
      <c r="K524" s="15"/>
      <c r="L524" s="46"/>
      <c r="M524" s="18" t="str">
        <f>IFERROR(__xludf.DUMMYFUNCTION("IF(J524="""","""",IF(A524=""SELL"",(I524-J524-K524/100)*H524*100, IF(A524=""BUY"",(J524-I524-K524/100)*H524*100, IF(regexmatch(A524,""Ass""),(J524-I524-K524/100)*H524*100, IF(A524=""SDI"",((J524-I524)*H524)-(K524), IF(A524="""",""""))))))"),"")</f>
        <v/>
      </c>
      <c r="N524" s="19" t="str">
        <f t="shared" si="1"/>
        <v/>
      </c>
      <c r="O524" s="20" t="str">
        <f t="shared" si="2"/>
        <v/>
      </c>
      <c r="P524" s="21" t="str">
        <f t="shared" si="3"/>
        <v/>
      </c>
      <c r="Q524" s="22" t="str">
        <f t="shared" si="4"/>
        <v/>
      </c>
      <c r="R524" s="23"/>
    </row>
    <row r="525">
      <c r="A525" s="44"/>
      <c r="B525" s="43"/>
      <c r="C525" s="43"/>
      <c r="D525" s="43"/>
      <c r="E525" s="43"/>
      <c r="F525" s="44"/>
      <c r="G525" s="47"/>
      <c r="H525" s="24"/>
      <c r="I525" s="28"/>
      <c r="J525" s="28"/>
      <c r="K525" s="27"/>
      <c r="L525" s="47"/>
      <c r="M525" s="30" t="str">
        <f>IFERROR(__xludf.DUMMYFUNCTION("IF(J525="""","""",IF(A525=""SELL"",(I525-J525-K525/100)*H525*100, IF(A525=""BUY"",(J525-I525-K525/100)*H525*100, IF(regexmatch(A525,""Ass""),(J525-I525-K525/100)*H525*100, IF(A525=""SDI"",((J525-I525)*H525)-(K525), IF(A525="""",""""))))))"),"")</f>
        <v/>
      </c>
      <c r="N525" s="31" t="str">
        <f t="shared" si="1"/>
        <v/>
      </c>
      <c r="O525" s="32" t="str">
        <f t="shared" si="2"/>
        <v/>
      </c>
      <c r="P525" s="33" t="str">
        <f t="shared" si="3"/>
        <v/>
      </c>
      <c r="Q525" s="34" t="str">
        <f t="shared" si="4"/>
        <v/>
      </c>
      <c r="R525" s="39"/>
    </row>
    <row r="526">
      <c r="A526" s="40"/>
      <c r="B526" s="13"/>
      <c r="C526" s="13"/>
      <c r="D526" s="13"/>
      <c r="E526" s="13"/>
      <c r="F526" s="40"/>
      <c r="G526" s="46"/>
      <c r="H526" s="11"/>
      <c r="I526" s="16"/>
      <c r="J526" s="16"/>
      <c r="K526" s="15"/>
      <c r="L526" s="46"/>
      <c r="M526" s="18" t="str">
        <f>IFERROR(__xludf.DUMMYFUNCTION("IF(J526="""","""",IF(A526=""SELL"",(I526-J526-K526/100)*H526*100, IF(A526=""BUY"",(J526-I526-K526/100)*H526*100, IF(regexmatch(A526,""Ass""),(J526-I526-K526/100)*H526*100, IF(A526=""SDI"",((J526-I526)*H526)-(K526), IF(A526="""",""""))))))"),"")</f>
        <v/>
      </c>
      <c r="N526" s="19" t="str">
        <f t="shared" si="1"/>
        <v/>
      </c>
      <c r="O526" s="20" t="str">
        <f t="shared" si="2"/>
        <v/>
      </c>
      <c r="P526" s="21" t="str">
        <f t="shared" si="3"/>
        <v/>
      </c>
      <c r="Q526" s="22" t="str">
        <f t="shared" si="4"/>
        <v/>
      </c>
      <c r="R526" s="23"/>
    </row>
    <row r="527">
      <c r="A527" s="44"/>
      <c r="B527" s="43"/>
      <c r="C527" s="43"/>
      <c r="D527" s="43"/>
      <c r="E527" s="43"/>
      <c r="F527" s="44"/>
      <c r="G527" s="47"/>
      <c r="H527" s="24"/>
      <c r="I527" s="28"/>
      <c r="J527" s="28"/>
      <c r="K527" s="27"/>
      <c r="L527" s="47"/>
      <c r="M527" s="30" t="str">
        <f>IFERROR(__xludf.DUMMYFUNCTION("IF(J527="""","""",IF(A527=""SELL"",(I527-J527-K527/100)*H527*100, IF(A527=""BUY"",(J527-I527-K527/100)*H527*100, IF(regexmatch(A527,""Ass""),(J527-I527-K527/100)*H527*100, IF(A527=""SDI"",((J527-I527)*H527)-(K527), IF(A527="""",""""))))))"),"")</f>
        <v/>
      </c>
      <c r="N527" s="31" t="str">
        <f t="shared" si="1"/>
        <v/>
      </c>
      <c r="O527" s="32" t="str">
        <f t="shared" si="2"/>
        <v/>
      </c>
      <c r="P527" s="33" t="str">
        <f t="shared" si="3"/>
        <v/>
      </c>
      <c r="Q527" s="34" t="str">
        <f t="shared" si="4"/>
        <v/>
      </c>
      <c r="R527" s="39"/>
    </row>
    <row r="528">
      <c r="A528" s="40"/>
      <c r="B528" s="13"/>
      <c r="C528" s="13"/>
      <c r="D528" s="13"/>
      <c r="E528" s="13"/>
      <c r="F528" s="40"/>
      <c r="G528" s="46"/>
      <c r="H528" s="11"/>
      <c r="I528" s="16"/>
      <c r="J528" s="16"/>
      <c r="K528" s="15"/>
      <c r="L528" s="46"/>
      <c r="M528" s="18" t="str">
        <f>IFERROR(__xludf.DUMMYFUNCTION("IF(J528="""","""",IF(A528=""SELL"",(I528-J528-K528/100)*H528*100, IF(A528=""BUY"",(J528-I528-K528/100)*H528*100, IF(regexmatch(A528,""Ass""),(J528-I528-K528/100)*H528*100, IF(A528=""SDI"",((J528-I528)*H528)-(K528), IF(A528="""",""""))))))"),"")</f>
        <v/>
      </c>
      <c r="N528" s="19" t="str">
        <f t="shared" si="1"/>
        <v/>
      </c>
      <c r="O528" s="20" t="str">
        <f t="shared" si="2"/>
        <v/>
      </c>
      <c r="P528" s="21" t="str">
        <f t="shared" si="3"/>
        <v/>
      </c>
      <c r="Q528" s="22" t="str">
        <f t="shared" si="4"/>
        <v/>
      </c>
      <c r="R528" s="23"/>
    </row>
    <row r="529">
      <c r="A529" s="44"/>
      <c r="B529" s="43"/>
      <c r="C529" s="43"/>
      <c r="D529" s="43"/>
      <c r="E529" s="43"/>
      <c r="F529" s="44"/>
      <c r="G529" s="47"/>
      <c r="H529" s="24"/>
      <c r="I529" s="28"/>
      <c r="J529" s="28"/>
      <c r="K529" s="27"/>
      <c r="L529" s="47"/>
      <c r="M529" s="30" t="str">
        <f>IFERROR(__xludf.DUMMYFUNCTION("IF(J529="""","""",IF(A529=""SELL"",(I529-J529-K529/100)*H529*100, IF(A529=""BUY"",(J529-I529-K529/100)*H529*100, IF(regexmatch(A529,""Ass""),(J529-I529-K529/100)*H529*100, IF(A529=""SDI"",((J529-I529)*H529)-(K529), IF(A529="""",""""))))))"),"")</f>
        <v/>
      </c>
      <c r="N529" s="31" t="str">
        <f t="shared" si="1"/>
        <v/>
      </c>
      <c r="O529" s="32" t="str">
        <f t="shared" si="2"/>
        <v/>
      </c>
      <c r="P529" s="33" t="str">
        <f t="shared" si="3"/>
        <v/>
      </c>
      <c r="Q529" s="34" t="str">
        <f t="shared" si="4"/>
        <v/>
      </c>
      <c r="R529" s="39"/>
    </row>
    <row r="530">
      <c r="A530" s="40"/>
      <c r="B530" s="13"/>
      <c r="C530" s="13"/>
      <c r="D530" s="13"/>
      <c r="E530" s="13"/>
      <c r="F530" s="40"/>
      <c r="G530" s="46"/>
      <c r="H530" s="11"/>
      <c r="I530" s="16"/>
      <c r="J530" s="16"/>
      <c r="K530" s="15"/>
      <c r="L530" s="46"/>
      <c r="M530" s="18" t="str">
        <f>IFERROR(__xludf.DUMMYFUNCTION("IF(J530="""","""",IF(A530=""SELL"",(I530-J530-K530/100)*H530*100, IF(A530=""BUY"",(J530-I530-K530/100)*H530*100, IF(regexmatch(A530,""Ass""),(J530-I530-K530/100)*H530*100, IF(A530=""SDI"",((J530-I530)*H530)-(K530), IF(A530="""",""""))))))"),"")</f>
        <v/>
      </c>
      <c r="N530" s="19" t="str">
        <f t="shared" si="1"/>
        <v/>
      </c>
      <c r="O530" s="20" t="str">
        <f t="shared" si="2"/>
        <v/>
      </c>
      <c r="P530" s="21" t="str">
        <f t="shared" si="3"/>
        <v/>
      </c>
      <c r="Q530" s="22" t="str">
        <f t="shared" si="4"/>
        <v/>
      </c>
      <c r="R530" s="23"/>
    </row>
    <row r="531">
      <c r="A531" s="44"/>
      <c r="B531" s="43"/>
      <c r="C531" s="43"/>
      <c r="D531" s="43"/>
      <c r="E531" s="43"/>
      <c r="F531" s="44"/>
      <c r="G531" s="47"/>
      <c r="H531" s="24"/>
      <c r="I531" s="28"/>
      <c r="J531" s="28"/>
      <c r="K531" s="27"/>
      <c r="L531" s="47"/>
      <c r="M531" s="30" t="str">
        <f>IFERROR(__xludf.DUMMYFUNCTION("IF(J531="""","""",IF(A531=""SELL"",(I531-J531-K531/100)*H531*100, IF(A531=""BUY"",(J531-I531-K531/100)*H531*100, IF(regexmatch(A531,""Ass""),(J531-I531-K531/100)*H531*100, IF(A531=""SDI"",((J531-I531)*H531)-(K531), IF(A531="""",""""))))))"),"")</f>
        <v/>
      </c>
      <c r="N531" s="31" t="str">
        <f t="shared" si="1"/>
        <v/>
      </c>
      <c r="O531" s="32" t="str">
        <f t="shared" si="2"/>
        <v/>
      </c>
      <c r="P531" s="33" t="str">
        <f t="shared" si="3"/>
        <v/>
      </c>
      <c r="Q531" s="34" t="str">
        <f t="shared" si="4"/>
        <v/>
      </c>
      <c r="R531" s="39"/>
    </row>
    <row r="532">
      <c r="A532" s="40"/>
      <c r="B532" s="13"/>
      <c r="C532" s="13"/>
      <c r="D532" s="13"/>
      <c r="E532" s="13"/>
      <c r="F532" s="40"/>
      <c r="G532" s="46"/>
      <c r="H532" s="11"/>
      <c r="I532" s="16"/>
      <c r="J532" s="16"/>
      <c r="K532" s="15"/>
      <c r="L532" s="46"/>
      <c r="M532" s="18" t="str">
        <f>IFERROR(__xludf.DUMMYFUNCTION("IF(J532="""","""",IF(A532=""SELL"",(I532-J532-K532/100)*H532*100, IF(A532=""BUY"",(J532-I532-K532/100)*H532*100, IF(regexmatch(A532,""Ass""),(J532-I532-K532/100)*H532*100, IF(A532=""SDI"",((J532-I532)*H532)-(K532), IF(A532="""",""""))))))"),"")</f>
        <v/>
      </c>
      <c r="N532" s="19" t="str">
        <f t="shared" si="1"/>
        <v/>
      </c>
      <c r="O532" s="20" t="str">
        <f t="shared" si="2"/>
        <v/>
      </c>
      <c r="P532" s="21" t="str">
        <f t="shared" si="3"/>
        <v/>
      </c>
      <c r="Q532" s="22" t="str">
        <f t="shared" si="4"/>
        <v/>
      </c>
      <c r="R532" s="23"/>
    </row>
    <row r="533">
      <c r="A533" s="44"/>
      <c r="B533" s="43"/>
      <c r="C533" s="43"/>
      <c r="D533" s="43"/>
      <c r="E533" s="43"/>
      <c r="F533" s="44"/>
      <c r="G533" s="47"/>
      <c r="H533" s="24"/>
      <c r="I533" s="28"/>
      <c r="J533" s="28"/>
      <c r="K533" s="27"/>
      <c r="L533" s="47"/>
      <c r="M533" s="30" t="str">
        <f>IFERROR(__xludf.DUMMYFUNCTION("IF(J533="""","""",IF(A533=""SELL"",(I533-J533-K533/100)*H533*100, IF(A533=""BUY"",(J533-I533-K533/100)*H533*100, IF(regexmatch(A533,""Ass""),(J533-I533-K533/100)*H533*100, IF(A533=""SDI"",((J533-I533)*H533)-(K533), IF(A533="""",""""))))))"),"")</f>
        <v/>
      </c>
      <c r="N533" s="31" t="str">
        <f t="shared" si="1"/>
        <v/>
      </c>
      <c r="O533" s="32" t="str">
        <f t="shared" si="2"/>
        <v/>
      </c>
      <c r="P533" s="33" t="str">
        <f t="shared" si="3"/>
        <v/>
      </c>
      <c r="Q533" s="34" t="str">
        <f t="shared" si="4"/>
        <v/>
      </c>
      <c r="R533" s="39"/>
    </row>
    <row r="534">
      <c r="A534" s="40"/>
      <c r="B534" s="13"/>
      <c r="C534" s="13"/>
      <c r="D534" s="13"/>
      <c r="E534" s="13"/>
      <c r="F534" s="40"/>
      <c r="G534" s="46"/>
      <c r="H534" s="11"/>
      <c r="I534" s="16"/>
      <c r="J534" s="16"/>
      <c r="K534" s="15"/>
      <c r="L534" s="46"/>
      <c r="M534" s="18" t="str">
        <f>IFERROR(__xludf.DUMMYFUNCTION("IF(J534="""","""",IF(A534=""SELL"",(I534-J534-K534/100)*H534*100, IF(A534=""BUY"",(J534-I534-K534/100)*H534*100, IF(regexmatch(A534,""Ass""),(J534-I534-K534/100)*H534*100, IF(A534=""SDI"",((J534-I534)*H534)-(K534), IF(A534="""",""""))))))"),"")</f>
        <v/>
      </c>
      <c r="N534" s="19" t="str">
        <f t="shared" si="1"/>
        <v/>
      </c>
      <c r="O534" s="20" t="str">
        <f t="shared" si="2"/>
        <v/>
      </c>
      <c r="P534" s="21" t="str">
        <f t="shared" si="3"/>
        <v/>
      </c>
      <c r="Q534" s="22" t="str">
        <f t="shared" si="4"/>
        <v/>
      </c>
      <c r="R534" s="23"/>
    </row>
    <row r="535">
      <c r="A535" s="44"/>
      <c r="B535" s="43"/>
      <c r="C535" s="43"/>
      <c r="D535" s="43"/>
      <c r="E535" s="43"/>
      <c r="F535" s="44"/>
      <c r="G535" s="47"/>
      <c r="H535" s="24"/>
      <c r="I535" s="28"/>
      <c r="J535" s="28"/>
      <c r="K535" s="27"/>
      <c r="L535" s="47"/>
      <c r="M535" s="30" t="str">
        <f>IFERROR(__xludf.DUMMYFUNCTION("IF(J535="""","""",IF(A535=""SELL"",(I535-J535-K535/100)*H535*100, IF(A535=""BUY"",(J535-I535-K535/100)*H535*100, IF(regexmatch(A535,""Ass""),(J535-I535-K535/100)*H535*100, IF(A535=""SDI"",((J535-I535)*H535)-(K535), IF(A535="""",""""))))))"),"")</f>
        <v/>
      </c>
      <c r="N535" s="31" t="str">
        <f t="shared" si="1"/>
        <v/>
      </c>
      <c r="O535" s="32" t="str">
        <f t="shared" si="2"/>
        <v/>
      </c>
      <c r="P535" s="33" t="str">
        <f t="shared" si="3"/>
        <v/>
      </c>
      <c r="Q535" s="34" t="str">
        <f t="shared" si="4"/>
        <v/>
      </c>
      <c r="R535" s="39"/>
    </row>
    <row r="536">
      <c r="A536" s="40"/>
      <c r="B536" s="13"/>
      <c r="C536" s="13"/>
      <c r="D536" s="13"/>
      <c r="E536" s="13"/>
      <c r="F536" s="40"/>
      <c r="G536" s="46"/>
      <c r="H536" s="11"/>
      <c r="I536" s="16"/>
      <c r="J536" s="16"/>
      <c r="K536" s="15"/>
      <c r="L536" s="46"/>
      <c r="M536" s="18" t="str">
        <f>IFERROR(__xludf.DUMMYFUNCTION("IF(J536="""","""",IF(A536=""SELL"",(I536-J536-K536/100)*H536*100, IF(A536=""BUY"",(J536-I536-K536/100)*H536*100, IF(regexmatch(A536,""Ass""),(J536-I536-K536/100)*H536*100, IF(A536=""SDI"",((J536-I536)*H536)-(K536), IF(A536="""",""""))))))"),"")</f>
        <v/>
      </c>
      <c r="N536" s="19" t="str">
        <f t="shared" si="1"/>
        <v/>
      </c>
      <c r="O536" s="20" t="str">
        <f t="shared" si="2"/>
        <v/>
      </c>
      <c r="P536" s="21" t="str">
        <f t="shared" si="3"/>
        <v/>
      </c>
      <c r="Q536" s="22" t="str">
        <f t="shared" si="4"/>
        <v/>
      </c>
      <c r="R536" s="23"/>
    </row>
    <row r="537">
      <c r="A537" s="44"/>
      <c r="B537" s="43"/>
      <c r="C537" s="43"/>
      <c r="D537" s="43"/>
      <c r="E537" s="43"/>
      <c r="F537" s="44"/>
      <c r="G537" s="47"/>
      <c r="H537" s="24"/>
      <c r="I537" s="28"/>
      <c r="J537" s="28"/>
      <c r="K537" s="27"/>
      <c r="L537" s="47"/>
      <c r="M537" s="30" t="str">
        <f>IFERROR(__xludf.DUMMYFUNCTION("IF(J537="""","""",IF(A537=""SELL"",(I537-J537-K537/100)*H537*100, IF(A537=""BUY"",(J537-I537-K537/100)*H537*100, IF(regexmatch(A537,""Ass""),(J537-I537-K537/100)*H537*100, IF(A537=""SDI"",((J537-I537)*H537)-(K537), IF(A537="""",""""))))))"),"")</f>
        <v/>
      </c>
      <c r="N537" s="31" t="str">
        <f t="shared" si="1"/>
        <v/>
      </c>
      <c r="O537" s="32" t="str">
        <f t="shared" si="2"/>
        <v/>
      </c>
      <c r="P537" s="33" t="str">
        <f t="shared" si="3"/>
        <v/>
      </c>
      <c r="Q537" s="34" t="str">
        <f t="shared" si="4"/>
        <v/>
      </c>
      <c r="R537" s="39"/>
    </row>
    <row r="538">
      <c r="A538" s="40"/>
      <c r="B538" s="13"/>
      <c r="C538" s="13"/>
      <c r="D538" s="13"/>
      <c r="E538" s="13"/>
      <c r="F538" s="40"/>
      <c r="G538" s="46"/>
      <c r="H538" s="11"/>
      <c r="I538" s="16"/>
      <c r="J538" s="16"/>
      <c r="K538" s="15"/>
      <c r="L538" s="46"/>
      <c r="M538" s="18" t="str">
        <f>IFERROR(__xludf.DUMMYFUNCTION("IF(J538="""","""",IF(A538=""SELL"",(I538-J538-K538/100)*H538*100, IF(A538=""BUY"",(J538-I538-K538/100)*H538*100, IF(regexmatch(A538,""Ass""),(J538-I538-K538/100)*H538*100, IF(A538=""SDI"",((J538-I538)*H538)-(K538), IF(A538="""",""""))))))"),"")</f>
        <v/>
      </c>
      <c r="N538" s="19" t="str">
        <f t="shared" si="1"/>
        <v/>
      </c>
      <c r="O538" s="20" t="str">
        <f t="shared" si="2"/>
        <v/>
      </c>
      <c r="P538" s="21" t="str">
        <f t="shared" si="3"/>
        <v/>
      </c>
      <c r="Q538" s="22" t="str">
        <f t="shared" si="4"/>
        <v/>
      </c>
      <c r="R538" s="23"/>
    </row>
    <row r="539">
      <c r="A539" s="44"/>
      <c r="B539" s="43"/>
      <c r="C539" s="43"/>
      <c r="D539" s="43"/>
      <c r="E539" s="43"/>
      <c r="F539" s="44"/>
      <c r="G539" s="47"/>
      <c r="H539" s="24"/>
      <c r="I539" s="28"/>
      <c r="J539" s="28"/>
      <c r="K539" s="27"/>
      <c r="L539" s="47"/>
      <c r="M539" s="30" t="str">
        <f>IFERROR(__xludf.DUMMYFUNCTION("IF(J539="""","""",IF(A539=""SELL"",(I539-J539-K539/100)*H539*100, IF(A539=""BUY"",(J539-I539-K539/100)*H539*100, IF(regexmatch(A539,""Ass""),(J539-I539-K539/100)*H539*100, IF(A539=""SDI"",((J539-I539)*H539)-(K539), IF(A539="""",""""))))))"),"")</f>
        <v/>
      </c>
      <c r="N539" s="31" t="str">
        <f t="shared" si="1"/>
        <v/>
      </c>
      <c r="O539" s="32" t="str">
        <f t="shared" si="2"/>
        <v/>
      </c>
      <c r="P539" s="33" t="str">
        <f t="shared" si="3"/>
        <v/>
      </c>
      <c r="Q539" s="34" t="str">
        <f t="shared" si="4"/>
        <v/>
      </c>
      <c r="R539" s="39"/>
    </row>
    <row r="540">
      <c r="A540" s="40"/>
      <c r="B540" s="13"/>
      <c r="C540" s="13"/>
      <c r="D540" s="13"/>
      <c r="E540" s="13"/>
      <c r="F540" s="40"/>
      <c r="G540" s="46"/>
      <c r="H540" s="11"/>
      <c r="I540" s="16"/>
      <c r="J540" s="16"/>
      <c r="K540" s="15"/>
      <c r="L540" s="46"/>
      <c r="M540" s="18" t="str">
        <f>IFERROR(__xludf.DUMMYFUNCTION("IF(J540="""","""",IF(A540=""SELL"",(I540-J540-K540/100)*H540*100, IF(A540=""BUY"",(J540-I540-K540/100)*H540*100, IF(regexmatch(A540,""Ass""),(J540-I540-K540/100)*H540*100, IF(A540=""SDI"",((J540-I540)*H540)-(K540), IF(A540="""",""""))))))"),"")</f>
        <v/>
      </c>
      <c r="N540" s="19" t="str">
        <f t="shared" si="1"/>
        <v/>
      </c>
      <c r="O540" s="20" t="str">
        <f t="shared" si="2"/>
        <v/>
      </c>
      <c r="P540" s="21" t="str">
        <f t="shared" si="3"/>
        <v/>
      </c>
      <c r="Q540" s="22" t="str">
        <f t="shared" si="4"/>
        <v/>
      </c>
      <c r="R540" s="23"/>
    </row>
    <row r="541">
      <c r="A541" s="44"/>
      <c r="B541" s="43"/>
      <c r="C541" s="43"/>
      <c r="D541" s="43"/>
      <c r="E541" s="43"/>
      <c r="F541" s="44"/>
      <c r="G541" s="47"/>
      <c r="H541" s="24"/>
      <c r="I541" s="28"/>
      <c r="J541" s="28"/>
      <c r="K541" s="27"/>
      <c r="L541" s="47"/>
      <c r="M541" s="30" t="str">
        <f>IFERROR(__xludf.DUMMYFUNCTION("IF(J541="""","""",IF(A541=""SELL"",(I541-J541-K541/100)*H541*100, IF(A541=""BUY"",(J541-I541-K541/100)*H541*100, IF(regexmatch(A541,""Ass""),(J541-I541-K541/100)*H541*100, IF(A541=""SDI"",((J541-I541)*H541)-(K541), IF(A541="""",""""))))))"),"")</f>
        <v/>
      </c>
      <c r="N541" s="31" t="str">
        <f t="shared" si="1"/>
        <v/>
      </c>
      <c r="O541" s="32" t="str">
        <f t="shared" si="2"/>
        <v/>
      </c>
      <c r="P541" s="33" t="str">
        <f t="shared" si="3"/>
        <v/>
      </c>
      <c r="Q541" s="34" t="str">
        <f t="shared" si="4"/>
        <v/>
      </c>
      <c r="R541" s="39"/>
    </row>
    <row r="542">
      <c r="A542" s="40"/>
      <c r="B542" s="13"/>
      <c r="C542" s="13"/>
      <c r="D542" s="13"/>
      <c r="E542" s="13"/>
      <c r="F542" s="40"/>
      <c r="G542" s="46"/>
      <c r="H542" s="11"/>
      <c r="I542" s="16"/>
      <c r="J542" s="16"/>
      <c r="K542" s="15"/>
      <c r="L542" s="46"/>
      <c r="M542" s="18" t="str">
        <f>IFERROR(__xludf.DUMMYFUNCTION("IF(J542="""","""",IF(A542=""SELL"",(I542-J542-K542/100)*H542*100, IF(A542=""BUY"",(J542-I542-K542/100)*H542*100, IF(regexmatch(A542,""Ass""),(J542-I542-K542/100)*H542*100, IF(A542=""SDI"",((J542-I542)*H542)-(K542), IF(A542="""",""""))))))"),"")</f>
        <v/>
      </c>
      <c r="N542" s="19" t="str">
        <f t="shared" si="1"/>
        <v/>
      </c>
      <c r="O542" s="20" t="str">
        <f t="shared" si="2"/>
        <v/>
      </c>
      <c r="P542" s="21" t="str">
        <f t="shared" si="3"/>
        <v/>
      </c>
      <c r="Q542" s="22" t="str">
        <f t="shared" si="4"/>
        <v/>
      </c>
      <c r="R542" s="23"/>
    </row>
    <row r="543">
      <c r="A543" s="44"/>
      <c r="B543" s="43"/>
      <c r="C543" s="43"/>
      <c r="D543" s="43"/>
      <c r="E543" s="43"/>
      <c r="F543" s="44"/>
      <c r="G543" s="47"/>
      <c r="H543" s="24"/>
      <c r="I543" s="28"/>
      <c r="J543" s="28"/>
      <c r="K543" s="27"/>
      <c r="L543" s="47"/>
      <c r="M543" s="30" t="str">
        <f>IFERROR(__xludf.DUMMYFUNCTION("IF(J543="""","""",IF(A543=""SELL"",(I543-J543-K543/100)*H543*100, IF(A543=""BUY"",(J543-I543-K543/100)*H543*100, IF(regexmatch(A543,""Ass""),(J543-I543-K543/100)*H543*100, IF(A543=""SDI"",((J543-I543)*H543)-(K543), IF(A543="""",""""))))))"),"")</f>
        <v/>
      </c>
      <c r="N543" s="31" t="str">
        <f t="shared" si="1"/>
        <v/>
      </c>
      <c r="O543" s="32" t="str">
        <f t="shared" si="2"/>
        <v/>
      </c>
      <c r="P543" s="33" t="str">
        <f t="shared" si="3"/>
        <v/>
      </c>
      <c r="Q543" s="34" t="str">
        <f t="shared" si="4"/>
        <v/>
      </c>
      <c r="R543" s="39"/>
    </row>
    <row r="544">
      <c r="A544" s="40"/>
      <c r="B544" s="13"/>
      <c r="C544" s="13"/>
      <c r="D544" s="13"/>
      <c r="E544" s="13"/>
      <c r="F544" s="40"/>
      <c r="G544" s="46"/>
      <c r="H544" s="11"/>
      <c r="I544" s="16"/>
      <c r="J544" s="16"/>
      <c r="K544" s="15"/>
      <c r="L544" s="46"/>
      <c r="M544" s="18" t="str">
        <f>IFERROR(__xludf.DUMMYFUNCTION("IF(J544="""","""",IF(A544=""SELL"",(I544-J544-K544/100)*H544*100, IF(A544=""BUY"",(J544-I544-K544/100)*H544*100, IF(regexmatch(A544,""Ass""),(J544-I544-K544/100)*H544*100, IF(A544=""SDI"",((J544-I544)*H544)-(K544), IF(A544="""",""""))))))"),"")</f>
        <v/>
      </c>
      <c r="N544" s="19" t="str">
        <f t="shared" si="1"/>
        <v/>
      </c>
      <c r="O544" s="20" t="str">
        <f t="shared" si="2"/>
        <v/>
      </c>
      <c r="P544" s="21" t="str">
        <f t="shared" si="3"/>
        <v/>
      </c>
      <c r="Q544" s="22" t="str">
        <f t="shared" si="4"/>
        <v/>
      </c>
      <c r="R544" s="23"/>
    </row>
    <row r="545">
      <c r="A545" s="44"/>
      <c r="B545" s="43"/>
      <c r="C545" s="43"/>
      <c r="D545" s="43"/>
      <c r="E545" s="43"/>
      <c r="F545" s="44"/>
      <c r="G545" s="47"/>
      <c r="H545" s="24"/>
      <c r="I545" s="28"/>
      <c r="J545" s="28"/>
      <c r="K545" s="27"/>
      <c r="L545" s="47"/>
      <c r="M545" s="30" t="str">
        <f>IFERROR(__xludf.DUMMYFUNCTION("IF(J545="""","""",IF(A545=""SELL"",(I545-J545-K545/100)*H545*100, IF(A545=""BUY"",(J545-I545-K545/100)*H545*100, IF(regexmatch(A545,""Ass""),(J545-I545-K545/100)*H545*100, IF(A545=""SDI"",((J545-I545)*H545)-(K545), IF(A545="""",""""))))))"),"")</f>
        <v/>
      </c>
      <c r="N545" s="31" t="str">
        <f t="shared" si="1"/>
        <v/>
      </c>
      <c r="O545" s="32" t="str">
        <f t="shared" si="2"/>
        <v/>
      </c>
      <c r="P545" s="33" t="str">
        <f t="shared" si="3"/>
        <v/>
      </c>
      <c r="Q545" s="34" t="str">
        <f t="shared" si="4"/>
        <v/>
      </c>
      <c r="R545" s="39"/>
    </row>
    <row r="546">
      <c r="A546" s="40"/>
      <c r="B546" s="13"/>
      <c r="C546" s="13"/>
      <c r="D546" s="13"/>
      <c r="E546" s="13"/>
      <c r="F546" s="40"/>
      <c r="G546" s="46"/>
      <c r="H546" s="11"/>
      <c r="I546" s="16"/>
      <c r="J546" s="16"/>
      <c r="K546" s="15"/>
      <c r="L546" s="46"/>
      <c r="M546" s="18" t="str">
        <f>IFERROR(__xludf.DUMMYFUNCTION("IF(J546="""","""",IF(A546=""SELL"",(I546-J546-K546/100)*H546*100, IF(A546=""BUY"",(J546-I546-K546/100)*H546*100, IF(regexmatch(A546,""Ass""),(J546-I546-K546/100)*H546*100, IF(A546=""SDI"",((J546-I546)*H546)-(K546), IF(A546="""",""""))))))"),"")</f>
        <v/>
      </c>
      <c r="N546" s="19" t="str">
        <f t="shared" si="1"/>
        <v/>
      </c>
      <c r="O546" s="20" t="str">
        <f t="shared" si="2"/>
        <v/>
      </c>
      <c r="P546" s="21" t="str">
        <f t="shared" si="3"/>
        <v/>
      </c>
      <c r="Q546" s="22" t="str">
        <f t="shared" si="4"/>
        <v/>
      </c>
      <c r="R546" s="23"/>
    </row>
    <row r="547">
      <c r="A547" s="44"/>
      <c r="B547" s="43"/>
      <c r="C547" s="43"/>
      <c r="D547" s="43"/>
      <c r="E547" s="43"/>
      <c r="F547" s="44"/>
      <c r="G547" s="47"/>
      <c r="H547" s="24"/>
      <c r="I547" s="28"/>
      <c r="J547" s="28"/>
      <c r="K547" s="27"/>
      <c r="L547" s="47"/>
      <c r="M547" s="30" t="str">
        <f>IFERROR(__xludf.DUMMYFUNCTION("IF(J547="""","""",IF(A547=""SELL"",(I547-J547-K547/100)*H547*100, IF(A547=""BUY"",(J547-I547-K547/100)*H547*100, IF(regexmatch(A547,""Ass""),(J547-I547-K547/100)*H547*100, IF(A547=""SDI"",((J547-I547)*H547)-(K547), IF(A547="""",""""))))))"),"")</f>
        <v/>
      </c>
      <c r="N547" s="31" t="str">
        <f t="shared" si="1"/>
        <v/>
      </c>
      <c r="O547" s="32" t="str">
        <f t="shared" si="2"/>
        <v/>
      </c>
      <c r="P547" s="33" t="str">
        <f t="shared" si="3"/>
        <v/>
      </c>
      <c r="Q547" s="34" t="str">
        <f t="shared" si="4"/>
        <v/>
      </c>
      <c r="R547" s="39"/>
    </row>
    <row r="548">
      <c r="A548" s="40"/>
      <c r="B548" s="13"/>
      <c r="C548" s="13"/>
      <c r="D548" s="13"/>
      <c r="E548" s="13"/>
      <c r="F548" s="40"/>
      <c r="G548" s="46"/>
      <c r="H548" s="11"/>
      <c r="I548" s="16"/>
      <c r="J548" s="16"/>
      <c r="K548" s="15"/>
      <c r="L548" s="46"/>
      <c r="M548" s="18" t="str">
        <f>IFERROR(__xludf.DUMMYFUNCTION("IF(J548="""","""",IF(A548=""SELL"",(I548-J548-K548/100)*H548*100, IF(A548=""BUY"",(J548-I548-K548/100)*H548*100, IF(regexmatch(A548,""Ass""),(J548-I548-K548/100)*H548*100, IF(A548=""SDI"",((J548-I548)*H548)-(K548), IF(A548="""",""""))))))"),"")</f>
        <v/>
      </c>
      <c r="N548" s="19" t="str">
        <f t="shared" si="1"/>
        <v/>
      </c>
      <c r="O548" s="20" t="str">
        <f t="shared" si="2"/>
        <v/>
      </c>
      <c r="P548" s="21" t="str">
        <f t="shared" si="3"/>
        <v/>
      </c>
      <c r="Q548" s="22" t="str">
        <f t="shared" si="4"/>
        <v/>
      </c>
      <c r="R548" s="23"/>
    </row>
    <row r="549">
      <c r="A549" s="44"/>
      <c r="B549" s="43"/>
      <c r="C549" s="43"/>
      <c r="D549" s="43"/>
      <c r="E549" s="43"/>
      <c r="F549" s="44"/>
      <c r="G549" s="47"/>
      <c r="H549" s="24"/>
      <c r="I549" s="28"/>
      <c r="J549" s="28"/>
      <c r="K549" s="27"/>
      <c r="L549" s="47"/>
      <c r="M549" s="30" t="str">
        <f>IFERROR(__xludf.DUMMYFUNCTION("IF(J549="""","""",IF(A549=""SELL"",(I549-J549-K549/100)*H549*100, IF(A549=""BUY"",(J549-I549-K549/100)*H549*100, IF(regexmatch(A549,""Ass""),(J549-I549-K549/100)*H549*100, IF(A549=""SDI"",((J549-I549)*H549)-(K549), IF(A549="""",""""))))))"),"")</f>
        <v/>
      </c>
      <c r="N549" s="31" t="str">
        <f t="shared" si="1"/>
        <v/>
      </c>
      <c r="O549" s="32" t="str">
        <f t="shared" si="2"/>
        <v/>
      </c>
      <c r="P549" s="33" t="str">
        <f t="shared" si="3"/>
        <v/>
      </c>
      <c r="Q549" s="34" t="str">
        <f t="shared" si="4"/>
        <v/>
      </c>
      <c r="R549" s="39"/>
    </row>
    <row r="550">
      <c r="A550" s="40"/>
      <c r="B550" s="13"/>
      <c r="C550" s="13"/>
      <c r="D550" s="13"/>
      <c r="E550" s="13"/>
      <c r="F550" s="40"/>
      <c r="G550" s="46"/>
      <c r="H550" s="11"/>
      <c r="I550" s="16"/>
      <c r="J550" s="16"/>
      <c r="K550" s="15"/>
      <c r="L550" s="46"/>
      <c r="M550" s="18" t="str">
        <f>IFERROR(__xludf.DUMMYFUNCTION("IF(J550="""","""",IF(A550=""SELL"",(I550-J550-K550/100)*H550*100, IF(A550=""BUY"",(J550-I550-K550/100)*H550*100, IF(regexmatch(A550,""Ass""),(J550-I550-K550/100)*H550*100, IF(A550=""SDI"",((J550-I550)*H550)-(K550), IF(A550="""",""""))))))"),"")</f>
        <v/>
      </c>
      <c r="N550" s="19" t="str">
        <f t="shared" si="1"/>
        <v/>
      </c>
      <c r="O550" s="20" t="str">
        <f t="shared" si="2"/>
        <v/>
      </c>
      <c r="P550" s="21" t="str">
        <f t="shared" si="3"/>
        <v/>
      </c>
      <c r="Q550" s="22" t="str">
        <f t="shared" si="4"/>
        <v/>
      </c>
      <c r="R550" s="23"/>
    </row>
    <row r="551">
      <c r="A551" s="44"/>
      <c r="B551" s="43"/>
      <c r="C551" s="43"/>
      <c r="D551" s="43"/>
      <c r="E551" s="43"/>
      <c r="F551" s="44"/>
      <c r="G551" s="47"/>
      <c r="H551" s="24"/>
      <c r="I551" s="28"/>
      <c r="J551" s="28"/>
      <c r="K551" s="27"/>
      <c r="L551" s="47"/>
      <c r="M551" s="30" t="str">
        <f>IFERROR(__xludf.DUMMYFUNCTION("IF(J551="""","""",IF(A551=""SELL"",(I551-J551-K551/100)*H551*100, IF(A551=""BUY"",(J551-I551-K551/100)*H551*100, IF(regexmatch(A551,""Ass""),(J551-I551-K551/100)*H551*100, IF(A551=""SDI"",((J551-I551)*H551)-(K551), IF(A551="""",""""))))))"),"")</f>
        <v/>
      </c>
      <c r="N551" s="31" t="str">
        <f t="shared" si="1"/>
        <v/>
      </c>
      <c r="O551" s="32" t="str">
        <f t="shared" si="2"/>
        <v/>
      </c>
      <c r="P551" s="33" t="str">
        <f t="shared" si="3"/>
        <v/>
      </c>
      <c r="Q551" s="34" t="str">
        <f t="shared" si="4"/>
        <v/>
      </c>
      <c r="R551" s="39"/>
    </row>
    <row r="552">
      <c r="A552" s="40"/>
      <c r="B552" s="13"/>
      <c r="C552" s="13"/>
      <c r="D552" s="13"/>
      <c r="E552" s="13"/>
      <c r="F552" s="40"/>
      <c r="G552" s="46"/>
      <c r="H552" s="11"/>
      <c r="I552" s="16"/>
      <c r="J552" s="16"/>
      <c r="K552" s="15"/>
      <c r="L552" s="46"/>
      <c r="M552" s="18" t="str">
        <f>IFERROR(__xludf.DUMMYFUNCTION("IF(J552="""","""",IF(A552=""SELL"",(I552-J552-K552/100)*H552*100, IF(A552=""BUY"",(J552-I552-K552/100)*H552*100, IF(regexmatch(A552,""Ass""),(J552-I552-K552/100)*H552*100, IF(A552=""SDI"",((J552-I552)*H552)-(K552), IF(A552="""",""""))))))"),"")</f>
        <v/>
      </c>
      <c r="N552" s="19" t="str">
        <f t="shared" si="1"/>
        <v/>
      </c>
      <c r="O552" s="20" t="str">
        <f t="shared" si="2"/>
        <v/>
      </c>
      <c r="P552" s="21" t="str">
        <f t="shared" si="3"/>
        <v/>
      </c>
      <c r="Q552" s="22" t="str">
        <f t="shared" si="4"/>
        <v/>
      </c>
      <c r="R552" s="23"/>
    </row>
    <row r="553">
      <c r="A553" s="44"/>
      <c r="B553" s="43"/>
      <c r="C553" s="43"/>
      <c r="D553" s="43"/>
      <c r="E553" s="43"/>
      <c r="F553" s="44"/>
      <c r="G553" s="47"/>
      <c r="H553" s="24"/>
      <c r="I553" s="28"/>
      <c r="J553" s="28"/>
      <c r="K553" s="27"/>
      <c r="L553" s="47"/>
      <c r="M553" s="30" t="str">
        <f>IFERROR(__xludf.DUMMYFUNCTION("IF(J553="""","""",IF(A553=""SELL"",(I553-J553-K553/100)*H553*100, IF(A553=""BUY"",(J553-I553-K553/100)*H553*100, IF(regexmatch(A553,""Ass""),(J553-I553-K553/100)*H553*100, IF(A553=""SDI"",((J553-I553)*H553)-(K553), IF(A553="""",""""))))))"),"")</f>
        <v/>
      </c>
      <c r="N553" s="31" t="str">
        <f t="shared" si="1"/>
        <v/>
      </c>
      <c r="O553" s="32" t="str">
        <f t="shared" si="2"/>
        <v/>
      </c>
      <c r="P553" s="33" t="str">
        <f t="shared" si="3"/>
        <v/>
      </c>
      <c r="Q553" s="34" t="str">
        <f t="shared" si="4"/>
        <v/>
      </c>
      <c r="R553" s="39"/>
    </row>
    <row r="554">
      <c r="A554" s="40"/>
      <c r="B554" s="13"/>
      <c r="C554" s="13"/>
      <c r="D554" s="13"/>
      <c r="E554" s="13"/>
      <c r="F554" s="40"/>
      <c r="G554" s="46"/>
      <c r="H554" s="11"/>
      <c r="I554" s="16"/>
      <c r="J554" s="16"/>
      <c r="K554" s="15"/>
      <c r="L554" s="46"/>
      <c r="M554" s="18" t="str">
        <f>IFERROR(__xludf.DUMMYFUNCTION("IF(J554="""","""",IF(A554=""SELL"",(I554-J554-K554/100)*H554*100, IF(A554=""BUY"",(J554-I554-K554/100)*H554*100, IF(regexmatch(A554,""Ass""),(J554-I554-K554/100)*H554*100, IF(A554=""SDI"",((J554-I554)*H554)-(K554), IF(A554="""",""""))))))"),"")</f>
        <v/>
      </c>
      <c r="N554" s="19" t="str">
        <f t="shared" si="1"/>
        <v/>
      </c>
      <c r="O554" s="20" t="str">
        <f t="shared" si="2"/>
        <v/>
      </c>
      <c r="P554" s="21" t="str">
        <f t="shared" si="3"/>
        <v/>
      </c>
      <c r="Q554" s="22" t="str">
        <f t="shared" si="4"/>
        <v/>
      </c>
      <c r="R554" s="23"/>
    </row>
    <row r="555">
      <c r="A555" s="44"/>
      <c r="B555" s="43"/>
      <c r="C555" s="43"/>
      <c r="D555" s="43"/>
      <c r="E555" s="43"/>
      <c r="F555" s="44"/>
      <c r="G555" s="47"/>
      <c r="H555" s="24"/>
      <c r="I555" s="28"/>
      <c r="J555" s="28"/>
      <c r="K555" s="27"/>
      <c r="L555" s="47"/>
      <c r="M555" s="30" t="str">
        <f>IFERROR(__xludf.DUMMYFUNCTION("IF(J555="""","""",IF(A555=""SELL"",(I555-J555-K555/100)*H555*100, IF(A555=""BUY"",(J555-I555-K555/100)*H555*100, IF(regexmatch(A555,""Ass""),(J555-I555-K555/100)*H555*100, IF(A555=""SDI"",((J555-I555)*H555)-(K555), IF(A555="""",""""))))))"),"")</f>
        <v/>
      </c>
      <c r="N555" s="31" t="str">
        <f t="shared" si="1"/>
        <v/>
      </c>
      <c r="O555" s="32" t="str">
        <f t="shared" si="2"/>
        <v/>
      </c>
      <c r="P555" s="33" t="str">
        <f t="shared" si="3"/>
        <v/>
      </c>
      <c r="Q555" s="34" t="str">
        <f t="shared" si="4"/>
        <v/>
      </c>
      <c r="R555" s="39"/>
    </row>
    <row r="556">
      <c r="A556" s="40"/>
      <c r="B556" s="13"/>
      <c r="C556" s="13"/>
      <c r="D556" s="13"/>
      <c r="E556" s="13"/>
      <c r="F556" s="40"/>
      <c r="G556" s="46"/>
      <c r="H556" s="11"/>
      <c r="I556" s="16"/>
      <c r="J556" s="16"/>
      <c r="K556" s="15"/>
      <c r="L556" s="46"/>
      <c r="M556" s="18" t="str">
        <f>IFERROR(__xludf.DUMMYFUNCTION("IF(J556="""","""",IF(A556=""SELL"",(I556-J556-K556/100)*H556*100, IF(A556=""BUY"",(J556-I556-K556/100)*H556*100, IF(regexmatch(A556,""Ass""),(J556-I556-K556/100)*H556*100, IF(A556=""SDI"",((J556-I556)*H556)-(K556), IF(A556="""",""""))))))"),"")</f>
        <v/>
      </c>
      <c r="N556" s="19" t="str">
        <f t="shared" si="1"/>
        <v/>
      </c>
      <c r="O556" s="20" t="str">
        <f t="shared" si="2"/>
        <v/>
      </c>
      <c r="P556" s="21" t="str">
        <f t="shared" si="3"/>
        <v/>
      </c>
      <c r="Q556" s="22" t="str">
        <f t="shared" si="4"/>
        <v/>
      </c>
      <c r="R556" s="23"/>
    </row>
    <row r="557">
      <c r="A557" s="44"/>
      <c r="B557" s="43"/>
      <c r="C557" s="43"/>
      <c r="D557" s="43"/>
      <c r="E557" s="43"/>
      <c r="F557" s="44"/>
      <c r="G557" s="47"/>
      <c r="H557" s="24"/>
      <c r="I557" s="28"/>
      <c r="J557" s="28"/>
      <c r="K557" s="27"/>
      <c r="L557" s="47"/>
      <c r="M557" s="30" t="str">
        <f>IFERROR(__xludf.DUMMYFUNCTION("IF(J557="""","""",IF(A557=""SELL"",(I557-J557-K557/100)*H557*100, IF(A557=""BUY"",(J557-I557-K557/100)*H557*100, IF(regexmatch(A557,""Ass""),(J557-I557-K557/100)*H557*100, IF(A557=""SDI"",((J557-I557)*H557)-(K557), IF(A557="""",""""))))))"),"")</f>
        <v/>
      </c>
      <c r="N557" s="31" t="str">
        <f t="shared" si="1"/>
        <v/>
      </c>
      <c r="O557" s="32" t="str">
        <f t="shared" si="2"/>
        <v/>
      </c>
      <c r="P557" s="33" t="str">
        <f t="shared" si="3"/>
        <v/>
      </c>
      <c r="Q557" s="34" t="str">
        <f t="shared" si="4"/>
        <v/>
      </c>
      <c r="R557" s="39"/>
    </row>
    <row r="558">
      <c r="A558" s="40"/>
      <c r="B558" s="13"/>
      <c r="C558" s="13"/>
      <c r="D558" s="13"/>
      <c r="E558" s="13"/>
      <c r="F558" s="40"/>
      <c r="G558" s="46"/>
      <c r="H558" s="11"/>
      <c r="I558" s="16"/>
      <c r="J558" s="16"/>
      <c r="K558" s="15"/>
      <c r="L558" s="46"/>
      <c r="M558" s="18" t="str">
        <f>IFERROR(__xludf.DUMMYFUNCTION("IF(J558="""","""",IF(A558=""SELL"",(I558-J558-K558/100)*H558*100, IF(A558=""BUY"",(J558-I558-K558/100)*H558*100, IF(regexmatch(A558,""Ass""),(J558-I558-K558/100)*H558*100, IF(A558=""SDI"",((J558-I558)*H558)-(K558), IF(A558="""",""""))))))"),"")</f>
        <v/>
      </c>
      <c r="N558" s="19" t="str">
        <f t="shared" si="1"/>
        <v/>
      </c>
      <c r="O558" s="20" t="str">
        <f t="shared" si="2"/>
        <v/>
      </c>
      <c r="P558" s="21" t="str">
        <f t="shared" si="3"/>
        <v/>
      </c>
      <c r="Q558" s="22" t="str">
        <f t="shared" si="4"/>
        <v/>
      </c>
      <c r="R558" s="23"/>
    </row>
    <row r="559">
      <c r="A559" s="44"/>
      <c r="B559" s="43"/>
      <c r="C559" s="43"/>
      <c r="D559" s="43"/>
      <c r="E559" s="43"/>
      <c r="F559" s="44"/>
      <c r="G559" s="47"/>
      <c r="H559" s="24"/>
      <c r="I559" s="28"/>
      <c r="J559" s="28"/>
      <c r="K559" s="27"/>
      <c r="L559" s="47"/>
      <c r="M559" s="30" t="str">
        <f>IFERROR(__xludf.DUMMYFUNCTION("IF(J559="""","""",IF(A559=""SELL"",(I559-J559-K559/100)*H559*100, IF(A559=""BUY"",(J559-I559-K559/100)*H559*100, IF(regexmatch(A559,""Ass""),(J559-I559-K559/100)*H559*100, IF(A559=""SDI"",((J559-I559)*H559)-(K559), IF(A559="""",""""))))))"),"")</f>
        <v/>
      </c>
      <c r="N559" s="31" t="str">
        <f t="shared" si="1"/>
        <v/>
      </c>
      <c r="O559" s="32" t="str">
        <f t="shared" si="2"/>
        <v/>
      </c>
      <c r="P559" s="33" t="str">
        <f t="shared" si="3"/>
        <v/>
      </c>
      <c r="Q559" s="34" t="str">
        <f t="shared" si="4"/>
        <v/>
      </c>
      <c r="R559" s="39"/>
    </row>
    <row r="560">
      <c r="A560" s="40"/>
      <c r="B560" s="13"/>
      <c r="C560" s="13"/>
      <c r="D560" s="13"/>
      <c r="E560" s="13"/>
      <c r="F560" s="40"/>
      <c r="G560" s="46"/>
      <c r="H560" s="11"/>
      <c r="I560" s="16"/>
      <c r="J560" s="16"/>
      <c r="K560" s="15"/>
      <c r="L560" s="46"/>
      <c r="M560" s="18" t="str">
        <f>IFERROR(__xludf.DUMMYFUNCTION("IF(J560="""","""",IF(A560=""SELL"",(I560-J560-K560/100)*H560*100, IF(A560=""BUY"",(J560-I560-K560/100)*H560*100, IF(regexmatch(A560,""Ass""),(J560-I560-K560/100)*H560*100, IF(A560=""SDI"",((J560-I560)*H560)-(K560), IF(A560="""",""""))))))"),"")</f>
        <v/>
      </c>
      <c r="N560" s="19" t="str">
        <f t="shared" si="1"/>
        <v/>
      </c>
      <c r="O560" s="20" t="str">
        <f t="shared" si="2"/>
        <v/>
      </c>
      <c r="P560" s="21" t="str">
        <f t="shared" si="3"/>
        <v/>
      </c>
      <c r="Q560" s="22" t="str">
        <f t="shared" si="4"/>
        <v/>
      </c>
      <c r="R560" s="23"/>
    </row>
    <row r="561">
      <c r="A561" s="44"/>
      <c r="B561" s="43"/>
      <c r="C561" s="43"/>
      <c r="D561" s="43"/>
      <c r="E561" s="43"/>
      <c r="F561" s="44"/>
      <c r="G561" s="47"/>
      <c r="H561" s="24"/>
      <c r="I561" s="28"/>
      <c r="J561" s="28"/>
      <c r="K561" s="27"/>
      <c r="L561" s="47"/>
      <c r="M561" s="30" t="str">
        <f>IFERROR(__xludf.DUMMYFUNCTION("IF(J561="""","""",IF(A561=""SELL"",(I561-J561-K561/100)*H561*100, IF(A561=""BUY"",(J561-I561-K561/100)*H561*100, IF(regexmatch(A561,""Ass""),(J561-I561-K561/100)*H561*100, IF(A561=""SDI"",((J561-I561)*H561)-(K561), IF(A561="""",""""))))))"),"")</f>
        <v/>
      </c>
      <c r="N561" s="31" t="str">
        <f t="shared" si="1"/>
        <v/>
      </c>
      <c r="O561" s="32" t="str">
        <f t="shared" si="2"/>
        <v/>
      </c>
      <c r="P561" s="33" t="str">
        <f t="shared" si="3"/>
        <v/>
      </c>
      <c r="Q561" s="34" t="str">
        <f t="shared" si="4"/>
        <v/>
      </c>
      <c r="R561" s="39"/>
    </row>
    <row r="562">
      <c r="A562" s="40"/>
      <c r="B562" s="13"/>
      <c r="C562" s="13"/>
      <c r="D562" s="13"/>
      <c r="E562" s="13"/>
      <c r="F562" s="40"/>
      <c r="G562" s="46"/>
      <c r="H562" s="11"/>
      <c r="I562" s="16"/>
      <c r="J562" s="16"/>
      <c r="K562" s="15"/>
      <c r="L562" s="46"/>
      <c r="M562" s="18" t="str">
        <f>IFERROR(__xludf.DUMMYFUNCTION("IF(J562="""","""",IF(A562=""SELL"",(I562-J562-K562/100)*H562*100, IF(A562=""BUY"",(J562-I562-K562/100)*H562*100, IF(regexmatch(A562,""Ass""),(J562-I562-K562/100)*H562*100, IF(A562=""SDI"",((J562-I562)*H562)-(K562), IF(A562="""",""""))))))"),"")</f>
        <v/>
      </c>
      <c r="N562" s="19" t="str">
        <f t="shared" si="1"/>
        <v/>
      </c>
      <c r="O562" s="20" t="str">
        <f t="shared" si="2"/>
        <v/>
      </c>
      <c r="P562" s="21" t="str">
        <f t="shared" si="3"/>
        <v/>
      </c>
      <c r="Q562" s="22" t="str">
        <f t="shared" si="4"/>
        <v/>
      </c>
      <c r="R562" s="23"/>
    </row>
    <row r="563">
      <c r="A563" s="44"/>
      <c r="B563" s="43"/>
      <c r="C563" s="43"/>
      <c r="D563" s="43"/>
      <c r="E563" s="43"/>
      <c r="F563" s="44"/>
      <c r="G563" s="47"/>
      <c r="H563" s="24"/>
      <c r="I563" s="28"/>
      <c r="J563" s="28"/>
      <c r="K563" s="27"/>
      <c r="L563" s="47"/>
      <c r="M563" s="30" t="str">
        <f>IFERROR(__xludf.DUMMYFUNCTION("IF(J563="""","""",IF(A563=""SELL"",(I563-J563-K563/100)*H563*100, IF(A563=""BUY"",(J563-I563-K563/100)*H563*100, IF(regexmatch(A563,""Ass""),(J563-I563-K563/100)*H563*100, IF(A563=""SDI"",((J563-I563)*H563)-(K563), IF(A563="""",""""))))))"),"")</f>
        <v/>
      </c>
      <c r="N563" s="31" t="str">
        <f t="shared" si="1"/>
        <v/>
      </c>
      <c r="O563" s="32" t="str">
        <f t="shared" si="2"/>
        <v/>
      </c>
      <c r="P563" s="33" t="str">
        <f t="shared" si="3"/>
        <v/>
      </c>
      <c r="Q563" s="34" t="str">
        <f t="shared" si="4"/>
        <v/>
      </c>
      <c r="R563" s="39"/>
    </row>
    <row r="564">
      <c r="A564" s="40"/>
      <c r="B564" s="13"/>
      <c r="C564" s="13"/>
      <c r="D564" s="13"/>
      <c r="E564" s="13"/>
      <c r="F564" s="40"/>
      <c r="G564" s="46"/>
      <c r="H564" s="11"/>
      <c r="I564" s="16"/>
      <c r="J564" s="16"/>
      <c r="K564" s="15"/>
      <c r="L564" s="46"/>
      <c r="M564" s="18" t="str">
        <f>IFERROR(__xludf.DUMMYFUNCTION("IF(J564="""","""",IF(A564=""SELL"",(I564-J564-K564/100)*H564*100, IF(A564=""BUY"",(J564-I564-K564/100)*H564*100, IF(regexmatch(A564,""Ass""),(J564-I564-K564/100)*H564*100, IF(A564=""SDI"",((J564-I564)*H564)-(K564), IF(A564="""",""""))))))"),"")</f>
        <v/>
      </c>
      <c r="N564" s="19" t="str">
        <f t="shared" si="1"/>
        <v/>
      </c>
      <c r="O564" s="20" t="str">
        <f t="shared" si="2"/>
        <v/>
      </c>
      <c r="P564" s="21" t="str">
        <f t="shared" si="3"/>
        <v/>
      </c>
      <c r="Q564" s="22" t="str">
        <f t="shared" si="4"/>
        <v/>
      </c>
      <c r="R564" s="23"/>
    </row>
    <row r="565">
      <c r="A565" s="44"/>
      <c r="B565" s="43"/>
      <c r="C565" s="43"/>
      <c r="D565" s="43"/>
      <c r="E565" s="43"/>
      <c r="F565" s="44"/>
      <c r="G565" s="47"/>
      <c r="H565" s="24"/>
      <c r="I565" s="28"/>
      <c r="J565" s="28"/>
      <c r="K565" s="27"/>
      <c r="L565" s="47"/>
      <c r="M565" s="30" t="str">
        <f>IFERROR(__xludf.DUMMYFUNCTION("IF(J565="""","""",IF(A565=""SELL"",(I565-J565-K565/100)*H565*100, IF(A565=""BUY"",(J565-I565-K565/100)*H565*100, IF(regexmatch(A565,""Ass""),(J565-I565-K565/100)*H565*100, IF(A565=""SDI"",((J565-I565)*H565)-(K565), IF(A565="""",""""))))))"),"")</f>
        <v/>
      </c>
      <c r="N565" s="31" t="str">
        <f t="shared" si="1"/>
        <v/>
      </c>
      <c r="O565" s="32" t="str">
        <f t="shared" si="2"/>
        <v/>
      </c>
      <c r="P565" s="33" t="str">
        <f t="shared" si="3"/>
        <v/>
      </c>
      <c r="Q565" s="34" t="str">
        <f t="shared" si="4"/>
        <v/>
      </c>
      <c r="R565" s="39"/>
    </row>
    <row r="566">
      <c r="A566" s="40"/>
      <c r="B566" s="13"/>
      <c r="C566" s="13"/>
      <c r="D566" s="13"/>
      <c r="E566" s="13"/>
      <c r="F566" s="40"/>
      <c r="G566" s="46"/>
      <c r="H566" s="11"/>
      <c r="I566" s="16"/>
      <c r="J566" s="16"/>
      <c r="K566" s="15"/>
      <c r="L566" s="46"/>
      <c r="M566" s="18" t="str">
        <f>IFERROR(__xludf.DUMMYFUNCTION("IF(J566="""","""",IF(A566=""SELL"",(I566-J566-K566/100)*H566*100, IF(A566=""BUY"",(J566-I566-K566/100)*H566*100, IF(regexmatch(A566,""Ass""),(J566-I566-K566/100)*H566*100, IF(A566=""SDI"",((J566-I566)*H566)-(K566), IF(A566="""",""""))))))"),"")</f>
        <v/>
      </c>
      <c r="N566" s="19" t="str">
        <f t="shared" si="1"/>
        <v/>
      </c>
      <c r="O566" s="20" t="str">
        <f t="shared" si="2"/>
        <v/>
      </c>
      <c r="P566" s="21" t="str">
        <f t="shared" si="3"/>
        <v/>
      </c>
      <c r="Q566" s="22" t="str">
        <f t="shared" si="4"/>
        <v/>
      </c>
      <c r="R566" s="23"/>
    </row>
    <row r="567">
      <c r="A567" s="44"/>
      <c r="B567" s="43"/>
      <c r="C567" s="43"/>
      <c r="D567" s="43"/>
      <c r="E567" s="43"/>
      <c r="F567" s="44"/>
      <c r="G567" s="47"/>
      <c r="H567" s="24"/>
      <c r="I567" s="28"/>
      <c r="J567" s="28"/>
      <c r="K567" s="27"/>
      <c r="L567" s="47"/>
      <c r="M567" s="30" t="str">
        <f>IFERROR(__xludf.DUMMYFUNCTION("IF(J567="""","""",IF(A567=""SELL"",(I567-J567-K567/100)*H567*100, IF(A567=""BUY"",(J567-I567-K567/100)*H567*100, IF(regexmatch(A567,""Ass""),(J567-I567-K567/100)*H567*100, IF(A567=""SDI"",((J567-I567)*H567)-(K567), IF(A567="""",""""))))))"),"")</f>
        <v/>
      </c>
      <c r="N567" s="31" t="str">
        <f t="shared" si="1"/>
        <v/>
      </c>
      <c r="O567" s="32" t="str">
        <f t="shared" si="2"/>
        <v/>
      </c>
      <c r="P567" s="33" t="str">
        <f t="shared" si="3"/>
        <v/>
      </c>
      <c r="Q567" s="34" t="str">
        <f t="shared" si="4"/>
        <v/>
      </c>
      <c r="R567" s="39"/>
    </row>
    <row r="568">
      <c r="A568" s="40"/>
      <c r="B568" s="13"/>
      <c r="C568" s="13"/>
      <c r="D568" s="13"/>
      <c r="E568" s="13"/>
      <c r="F568" s="40"/>
      <c r="G568" s="46"/>
      <c r="H568" s="11"/>
      <c r="I568" s="16"/>
      <c r="J568" s="16"/>
      <c r="K568" s="15"/>
      <c r="L568" s="46"/>
      <c r="M568" s="18" t="str">
        <f>IFERROR(__xludf.DUMMYFUNCTION("IF(J568="""","""",IF(A568=""SELL"",(I568-J568-K568/100)*H568*100, IF(A568=""BUY"",(J568-I568-K568/100)*H568*100, IF(regexmatch(A568,""Ass""),(J568-I568-K568/100)*H568*100, IF(A568=""SDI"",((J568-I568)*H568)-(K568), IF(A568="""",""""))))))"),"")</f>
        <v/>
      </c>
      <c r="N568" s="19" t="str">
        <f t="shared" si="1"/>
        <v/>
      </c>
      <c r="O568" s="20" t="str">
        <f t="shared" si="2"/>
        <v/>
      </c>
      <c r="P568" s="21" t="str">
        <f t="shared" si="3"/>
        <v/>
      </c>
      <c r="Q568" s="22" t="str">
        <f t="shared" si="4"/>
        <v/>
      </c>
      <c r="R568" s="23"/>
    </row>
    <row r="569">
      <c r="A569" s="44"/>
      <c r="B569" s="43"/>
      <c r="C569" s="43"/>
      <c r="D569" s="43"/>
      <c r="E569" s="43"/>
      <c r="F569" s="44"/>
      <c r="G569" s="47"/>
      <c r="H569" s="24"/>
      <c r="I569" s="28"/>
      <c r="J569" s="28"/>
      <c r="K569" s="27"/>
      <c r="L569" s="47"/>
      <c r="M569" s="30" t="str">
        <f>IFERROR(__xludf.DUMMYFUNCTION("IF(J569="""","""",IF(A569=""SELL"",(I569-J569-K569/100)*H569*100, IF(A569=""BUY"",(J569-I569-K569/100)*H569*100, IF(regexmatch(A569,""Ass""),(J569-I569-K569/100)*H569*100, IF(A569=""SDI"",((J569-I569)*H569)-(K569), IF(A569="""",""""))))))"),"")</f>
        <v/>
      </c>
      <c r="N569" s="31" t="str">
        <f t="shared" si="1"/>
        <v/>
      </c>
      <c r="O569" s="32" t="str">
        <f t="shared" si="2"/>
        <v/>
      </c>
      <c r="P569" s="33" t="str">
        <f t="shared" si="3"/>
        <v/>
      </c>
      <c r="Q569" s="34" t="str">
        <f t="shared" si="4"/>
        <v/>
      </c>
      <c r="R569" s="39"/>
    </row>
    <row r="570">
      <c r="A570" s="40"/>
      <c r="B570" s="13"/>
      <c r="C570" s="13"/>
      <c r="D570" s="13"/>
      <c r="E570" s="13"/>
      <c r="F570" s="40"/>
      <c r="G570" s="46"/>
      <c r="H570" s="11"/>
      <c r="I570" s="16"/>
      <c r="J570" s="16"/>
      <c r="K570" s="15"/>
      <c r="L570" s="46"/>
      <c r="M570" s="18" t="str">
        <f>IFERROR(__xludf.DUMMYFUNCTION("IF(J570="""","""",IF(A570=""SELL"",(I570-J570-K570/100)*H570*100, IF(A570=""BUY"",(J570-I570-K570/100)*H570*100, IF(regexmatch(A570,""Ass""),(J570-I570-K570/100)*H570*100, IF(A570=""SDI"",((J570-I570)*H570)-(K570), IF(A570="""",""""))))))"),"")</f>
        <v/>
      </c>
      <c r="N570" s="19" t="str">
        <f t="shared" si="1"/>
        <v/>
      </c>
      <c r="O570" s="20" t="str">
        <f t="shared" si="2"/>
        <v/>
      </c>
      <c r="P570" s="21" t="str">
        <f t="shared" si="3"/>
        <v/>
      </c>
      <c r="Q570" s="22" t="str">
        <f t="shared" si="4"/>
        <v/>
      </c>
      <c r="R570" s="23"/>
    </row>
    <row r="571">
      <c r="A571" s="44"/>
      <c r="B571" s="43"/>
      <c r="C571" s="43"/>
      <c r="D571" s="43"/>
      <c r="E571" s="43"/>
      <c r="F571" s="44"/>
      <c r="G571" s="47"/>
      <c r="H571" s="24"/>
      <c r="I571" s="28"/>
      <c r="J571" s="28"/>
      <c r="K571" s="27"/>
      <c r="L571" s="47"/>
      <c r="M571" s="30" t="str">
        <f>IFERROR(__xludf.DUMMYFUNCTION("IF(J571="""","""",IF(A571=""SELL"",(I571-J571-K571/100)*H571*100, IF(A571=""BUY"",(J571-I571-K571/100)*H571*100, IF(regexmatch(A571,""Ass""),(J571-I571-K571/100)*H571*100, IF(A571=""SDI"",((J571-I571)*H571)-(K571), IF(A571="""",""""))))))"),"")</f>
        <v/>
      </c>
      <c r="N571" s="31" t="str">
        <f t="shared" si="1"/>
        <v/>
      </c>
      <c r="O571" s="32" t="str">
        <f t="shared" si="2"/>
        <v/>
      </c>
      <c r="P571" s="33" t="str">
        <f t="shared" si="3"/>
        <v/>
      </c>
      <c r="Q571" s="34" t="str">
        <f t="shared" si="4"/>
        <v/>
      </c>
      <c r="R571" s="39"/>
    </row>
    <row r="572">
      <c r="A572" s="40"/>
      <c r="B572" s="13"/>
      <c r="C572" s="13"/>
      <c r="D572" s="13"/>
      <c r="E572" s="13"/>
      <c r="F572" s="40"/>
      <c r="G572" s="46"/>
      <c r="H572" s="11"/>
      <c r="I572" s="16"/>
      <c r="J572" s="16"/>
      <c r="K572" s="15"/>
      <c r="L572" s="46"/>
      <c r="M572" s="18" t="str">
        <f>IFERROR(__xludf.DUMMYFUNCTION("IF(J572="""","""",IF(A572=""SELL"",(I572-J572-K572/100)*H572*100, IF(A572=""BUY"",(J572-I572-K572/100)*H572*100, IF(regexmatch(A572,""Ass""),(J572-I572-K572/100)*H572*100, IF(A572=""SDI"",((J572-I572)*H572)-(K572), IF(A572="""",""""))))))"),"")</f>
        <v/>
      </c>
      <c r="N572" s="19" t="str">
        <f t="shared" si="1"/>
        <v/>
      </c>
      <c r="O572" s="20" t="str">
        <f t="shared" si="2"/>
        <v/>
      </c>
      <c r="P572" s="21" t="str">
        <f t="shared" si="3"/>
        <v/>
      </c>
      <c r="Q572" s="22" t="str">
        <f t="shared" si="4"/>
        <v/>
      </c>
      <c r="R572" s="23"/>
    </row>
    <row r="573">
      <c r="A573" s="44"/>
      <c r="B573" s="43"/>
      <c r="C573" s="43"/>
      <c r="D573" s="43"/>
      <c r="E573" s="43"/>
      <c r="F573" s="44"/>
      <c r="G573" s="47"/>
      <c r="H573" s="24"/>
      <c r="I573" s="28"/>
      <c r="J573" s="28"/>
      <c r="K573" s="27"/>
      <c r="L573" s="47"/>
      <c r="M573" s="30" t="str">
        <f>IFERROR(__xludf.DUMMYFUNCTION("IF(J573="""","""",IF(A573=""SELL"",(I573-J573-K573/100)*H573*100, IF(A573=""BUY"",(J573-I573-K573/100)*H573*100, IF(regexmatch(A573,""Ass""),(J573-I573-K573/100)*H573*100, IF(A573=""SDI"",((J573-I573)*H573)-(K573), IF(A573="""",""""))))))"),"")</f>
        <v/>
      </c>
      <c r="N573" s="31" t="str">
        <f t="shared" si="1"/>
        <v/>
      </c>
      <c r="O573" s="32" t="str">
        <f t="shared" si="2"/>
        <v/>
      </c>
      <c r="P573" s="33" t="str">
        <f t="shared" si="3"/>
        <v/>
      </c>
      <c r="Q573" s="34" t="str">
        <f t="shared" si="4"/>
        <v/>
      </c>
      <c r="R573" s="39"/>
    </row>
    <row r="574">
      <c r="A574" s="40"/>
      <c r="B574" s="13"/>
      <c r="C574" s="13"/>
      <c r="D574" s="13"/>
      <c r="E574" s="13"/>
      <c r="F574" s="40"/>
      <c r="G574" s="46"/>
      <c r="H574" s="11"/>
      <c r="I574" s="16"/>
      <c r="J574" s="16"/>
      <c r="K574" s="15"/>
      <c r="L574" s="46"/>
      <c r="M574" s="18" t="str">
        <f>IFERROR(__xludf.DUMMYFUNCTION("IF(J574="""","""",IF(A574=""SELL"",(I574-J574-K574/100)*H574*100, IF(A574=""BUY"",(J574-I574-K574/100)*H574*100, IF(regexmatch(A574,""Ass""),(J574-I574-K574/100)*H574*100, IF(A574=""SDI"",((J574-I574)*H574)-(K574), IF(A574="""",""""))))))"),"")</f>
        <v/>
      </c>
      <c r="N574" s="19" t="str">
        <f t="shared" si="1"/>
        <v/>
      </c>
      <c r="O574" s="20" t="str">
        <f t="shared" si="2"/>
        <v/>
      </c>
      <c r="P574" s="21" t="str">
        <f t="shared" si="3"/>
        <v/>
      </c>
      <c r="Q574" s="22" t="str">
        <f t="shared" si="4"/>
        <v/>
      </c>
      <c r="R574" s="23"/>
    </row>
    <row r="575">
      <c r="A575" s="44"/>
      <c r="B575" s="43"/>
      <c r="C575" s="43"/>
      <c r="D575" s="43"/>
      <c r="E575" s="43"/>
      <c r="F575" s="44"/>
      <c r="G575" s="47"/>
      <c r="H575" s="24"/>
      <c r="I575" s="28"/>
      <c r="J575" s="28"/>
      <c r="K575" s="27"/>
      <c r="L575" s="47"/>
      <c r="M575" s="30" t="str">
        <f>IFERROR(__xludf.DUMMYFUNCTION("IF(J575="""","""",IF(A575=""SELL"",(I575-J575-K575/100)*H575*100, IF(A575=""BUY"",(J575-I575-K575/100)*H575*100, IF(regexmatch(A575,""Ass""),(J575-I575-K575/100)*H575*100, IF(A575=""SDI"",((J575-I575)*H575)-(K575), IF(A575="""",""""))))))"),"")</f>
        <v/>
      </c>
      <c r="N575" s="31" t="str">
        <f t="shared" si="1"/>
        <v/>
      </c>
      <c r="O575" s="32" t="str">
        <f t="shared" si="2"/>
        <v/>
      </c>
      <c r="P575" s="33" t="str">
        <f t="shared" si="3"/>
        <v/>
      </c>
      <c r="Q575" s="34" t="str">
        <f t="shared" si="4"/>
        <v/>
      </c>
      <c r="R575" s="39"/>
    </row>
    <row r="576">
      <c r="A576" s="40"/>
      <c r="B576" s="13"/>
      <c r="C576" s="13"/>
      <c r="D576" s="13"/>
      <c r="E576" s="13"/>
      <c r="F576" s="40"/>
      <c r="G576" s="46"/>
      <c r="H576" s="11"/>
      <c r="I576" s="16"/>
      <c r="J576" s="16"/>
      <c r="K576" s="15"/>
      <c r="L576" s="46"/>
      <c r="M576" s="18" t="str">
        <f>IFERROR(__xludf.DUMMYFUNCTION("IF(J576="""","""",IF(A576=""SELL"",(I576-J576-K576/100)*H576*100, IF(A576=""BUY"",(J576-I576-K576/100)*H576*100, IF(regexmatch(A576,""Ass""),(J576-I576-K576/100)*H576*100, IF(A576=""SDI"",((J576-I576)*H576)-(K576), IF(A576="""",""""))))))"),"")</f>
        <v/>
      </c>
      <c r="N576" s="19" t="str">
        <f t="shared" si="1"/>
        <v/>
      </c>
      <c r="O576" s="20" t="str">
        <f t="shared" si="2"/>
        <v/>
      </c>
      <c r="P576" s="21" t="str">
        <f t="shared" si="3"/>
        <v/>
      </c>
      <c r="Q576" s="22" t="str">
        <f t="shared" si="4"/>
        <v/>
      </c>
      <c r="R576" s="23"/>
    </row>
    <row r="577">
      <c r="A577" s="44"/>
      <c r="B577" s="43"/>
      <c r="C577" s="43"/>
      <c r="D577" s="43"/>
      <c r="E577" s="43"/>
      <c r="F577" s="44"/>
      <c r="G577" s="47"/>
      <c r="H577" s="24"/>
      <c r="I577" s="28"/>
      <c r="J577" s="28"/>
      <c r="K577" s="27"/>
      <c r="L577" s="47"/>
      <c r="M577" s="30" t="str">
        <f>IFERROR(__xludf.DUMMYFUNCTION("IF(J577="""","""",IF(A577=""SELL"",(I577-J577-K577/100)*H577*100, IF(A577=""BUY"",(J577-I577-K577/100)*H577*100, IF(regexmatch(A577,""Ass""),(J577-I577-K577/100)*H577*100, IF(A577=""SDI"",((J577-I577)*H577)-(K577), IF(A577="""",""""))))))"),"")</f>
        <v/>
      </c>
      <c r="N577" s="31" t="str">
        <f t="shared" si="1"/>
        <v/>
      </c>
      <c r="O577" s="32" t="str">
        <f t="shared" si="2"/>
        <v/>
      </c>
      <c r="P577" s="33" t="str">
        <f t="shared" si="3"/>
        <v/>
      </c>
      <c r="Q577" s="34" t="str">
        <f t="shared" si="4"/>
        <v/>
      </c>
      <c r="R577" s="39"/>
    </row>
    <row r="578">
      <c r="A578" s="40"/>
      <c r="B578" s="13"/>
      <c r="C578" s="13"/>
      <c r="D578" s="13"/>
      <c r="E578" s="13"/>
      <c r="F578" s="40"/>
      <c r="G578" s="46"/>
      <c r="H578" s="11"/>
      <c r="I578" s="16"/>
      <c r="J578" s="16"/>
      <c r="K578" s="15"/>
      <c r="L578" s="46"/>
      <c r="M578" s="18" t="str">
        <f>IFERROR(__xludf.DUMMYFUNCTION("IF(J578="""","""",IF(A578=""SELL"",(I578-J578-K578/100)*H578*100, IF(A578=""BUY"",(J578-I578-K578/100)*H578*100, IF(regexmatch(A578,""Ass""),(J578-I578-K578/100)*H578*100, IF(A578=""SDI"",((J578-I578)*H578)-(K578), IF(A578="""",""""))))))"),"")</f>
        <v/>
      </c>
      <c r="N578" s="19" t="str">
        <f t="shared" si="1"/>
        <v/>
      </c>
      <c r="O578" s="20" t="str">
        <f t="shared" si="2"/>
        <v/>
      </c>
      <c r="P578" s="21" t="str">
        <f t="shared" si="3"/>
        <v/>
      </c>
      <c r="Q578" s="22" t="str">
        <f t="shared" si="4"/>
        <v/>
      </c>
      <c r="R578" s="23"/>
    </row>
    <row r="579">
      <c r="A579" s="44"/>
      <c r="B579" s="43"/>
      <c r="C579" s="43"/>
      <c r="D579" s="43"/>
      <c r="E579" s="43"/>
      <c r="F579" s="44"/>
      <c r="G579" s="47"/>
      <c r="H579" s="24"/>
      <c r="I579" s="28"/>
      <c r="J579" s="28"/>
      <c r="K579" s="27"/>
      <c r="L579" s="47"/>
      <c r="M579" s="30" t="str">
        <f>IFERROR(__xludf.DUMMYFUNCTION("IF(J579="""","""",IF(A579=""SELL"",(I579-J579-K579/100)*H579*100, IF(A579=""BUY"",(J579-I579-K579/100)*H579*100, IF(regexmatch(A579,""Ass""),(J579-I579-K579/100)*H579*100, IF(A579=""SDI"",((J579-I579)*H579)-(K579), IF(A579="""",""""))))))"),"")</f>
        <v/>
      </c>
      <c r="N579" s="31" t="str">
        <f t="shared" si="1"/>
        <v/>
      </c>
      <c r="O579" s="32" t="str">
        <f t="shared" si="2"/>
        <v/>
      </c>
      <c r="P579" s="33" t="str">
        <f t="shared" si="3"/>
        <v/>
      </c>
      <c r="Q579" s="34" t="str">
        <f t="shared" si="4"/>
        <v/>
      </c>
      <c r="R579" s="39"/>
    </row>
    <row r="580">
      <c r="A580" s="40"/>
      <c r="B580" s="13"/>
      <c r="C580" s="13"/>
      <c r="D580" s="13"/>
      <c r="E580" s="13"/>
      <c r="F580" s="40"/>
      <c r="G580" s="46"/>
      <c r="H580" s="11"/>
      <c r="I580" s="16"/>
      <c r="J580" s="16"/>
      <c r="K580" s="15"/>
      <c r="L580" s="46"/>
      <c r="M580" s="18" t="str">
        <f>IFERROR(__xludf.DUMMYFUNCTION("IF(J580="""","""",IF(A580=""SELL"",(I580-J580-K580/100)*H580*100, IF(A580=""BUY"",(J580-I580-K580/100)*H580*100, IF(regexmatch(A580,""Ass""),(J580-I580-K580/100)*H580*100, IF(A580=""SDI"",((J580-I580)*H580)-(K580), IF(A580="""",""""))))))"),"")</f>
        <v/>
      </c>
      <c r="N580" s="19" t="str">
        <f t="shared" si="1"/>
        <v/>
      </c>
      <c r="O580" s="20" t="str">
        <f t="shared" si="2"/>
        <v/>
      </c>
      <c r="P580" s="21" t="str">
        <f t="shared" si="3"/>
        <v/>
      </c>
      <c r="Q580" s="22" t="str">
        <f t="shared" si="4"/>
        <v/>
      </c>
      <c r="R580" s="23"/>
    </row>
    <row r="581">
      <c r="A581" s="44"/>
      <c r="B581" s="43"/>
      <c r="C581" s="43"/>
      <c r="D581" s="43"/>
      <c r="E581" s="43"/>
      <c r="F581" s="44"/>
      <c r="G581" s="47"/>
      <c r="H581" s="24"/>
      <c r="I581" s="28"/>
      <c r="J581" s="28"/>
      <c r="K581" s="27"/>
      <c r="L581" s="47"/>
      <c r="M581" s="30" t="str">
        <f>IFERROR(__xludf.DUMMYFUNCTION("IF(J581="""","""",IF(A581=""SELL"",(I581-J581-K581/100)*H581*100, IF(A581=""BUY"",(J581-I581-K581/100)*H581*100, IF(regexmatch(A581,""Ass""),(J581-I581-K581/100)*H581*100, IF(A581=""SDI"",((J581-I581)*H581)-(K581), IF(A581="""",""""))))))"),"")</f>
        <v/>
      </c>
      <c r="N581" s="31" t="str">
        <f t="shared" si="1"/>
        <v/>
      </c>
      <c r="O581" s="32" t="str">
        <f t="shared" si="2"/>
        <v/>
      </c>
      <c r="P581" s="33" t="str">
        <f t="shared" si="3"/>
        <v/>
      </c>
      <c r="Q581" s="34" t="str">
        <f t="shared" si="4"/>
        <v/>
      </c>
      <c r="R581" s="39"/>
    </row>
    <row r="582">
      <c r="A582" s="40"/>
      <c r="B582" s="13"/>
      <c r="C582" s="13"/>
      <c r="D582" s="13"/>
      <c r="E582" s="13"/>
      <c r="F582" s="40"/>
      <c r="G582" s="46"/>
      <c r="H582" s="11"/>
      <c r="I582" s="16"/>
      <c r="J582" s="16"/>
      <c r="K582" s="15"/>
      <c r="L582" s="46"/>
      <c r="M582" s="18" t="str">
        <f>IFERROR(__xludf.DUMMYFUNCTION("IF(J582="""","""",IF(A582=""SELL"",(I582-J582-K582/100)*H582*100, IF(A582=""BUY"",(J582-I582-K582/100)*H582*100, IF(regexmatch(A582,""Ass""),(J582-I582-K582/100)*H582*100, IF(A582=""SDI"",((J582-I582)*H582)-(K582), IF(A582="""",""""))))))"),"")</f>
        <v/>
      </c>
      <c r="N582" s="19" t="str">
        <f t="shared" si="1"/>
        <v/>
      </c>
      <c r="O582" s="20" t="str">
        <f t="shared" si="2"/>
        <v/>
      </c>
      <c r="P582" s="21" t="str">
        <f t="shared" si="3"/>
        <v/>
      </c>
      <c r="Q582" s="22" t="str">
        <f t="shared" si="4"/>
        <v/>
      </c>
      <c r="R582" s="23"/>
    </row>
    <row r="583">
      <c r="A583" s="44"/>
      <c r="B583" s="43"/>
      <c r="C583" s="43"/>
      <c r="D583" s="43"/>
      <c r="E583" s="43"/>
      <c r="F583" s="44"/>
      <c r="G583" s="47"/>
      <c r="H583" s="24"/>
      <c r="I583" s="28"/>
      <c r="J583" s="28"/>
      <c r="K583" s="27"/>
      <c r="L583" s="47"/>
      <c r="M583" s="30" t="str">
        <f>IFERROR(__xludf.DUMMYFUNCTION("IF(J583="""","""",IF(A583=""SELL"",(I583-J583-K583/100)*H583*100, IF(A583=""BUY"",(J583-I583-K583/100)*H583*100, IF(regexmatch(A583,""Ass""),(J583-I583-K583/100)*H583*100, IF(A583=""SDI"",((J583-I583)*H583)-(K583), IF(A583="""",""""))))))"),"")</f>
        <v/>
      </c>
      <c r="N583" s="31" t="str">
        <f t="shared" si="1"/>
        <v/>
      </c>
      <c r="O583" s="32" t="str">
        <f t="shared" si="2"/>
        <v/>
      </c>
      <c r="P583" s="33" t="str">
        <f t="shared" si="3"/>
        <v/>
      </c>
      <c r="Q583" s="34" t="str">
        <f t="shared" si="4"/>
        <v/>
      </c>
      <c r="R583" s="39"/>
    </row>
    <row r="584">
      <c r="A584" s="40"/>
      <c r="B584" s="13"/>
      <c r="C584" s="13"/>
      <c r="D584" s="13"/>
      <c r="E584" s="13"/>
      <c r="F584" s="40"/>
      <c r="G584" s="46"/>
      <c r="H584" s="11"/>
      <c r="I584" s="16"/>
      <c r="J584" s="16"/>
      <c r="K584" s="15"/>
      <c r="L584" s="46"/>
      <c r="M584" s="18" t="str">
        <f>IFERROR(__xludf.DUMMYFUNCTION("IF(J584="""","""",IF(A584=""SELL"",(I584-J584-K584/100)*H584*100, IF(A584=""BUY"",(J584-I584-K584/100)*H584*100, IF(regexmatch(A584,""Ass""),(J584-I584-K584/100)*H584*100, IF(A584=""SDI"",((J584-I584)*H584)-(K584), IF(A584="""",""""))))))"),"")</f>
        <v/>
      </c>
      <c r="N584" s="19" t="str">
        <f t="shared" si="1"/>
        <v/>
      </c>
      <c r="O584" s="20" t="str">
        <f t="shared" si="2"/>
        <v/>
      </c>
      <c r="P584" s="21" t="str">
        <f t="shared" si="3"/>
        <v/>
      </c>
      <c r="Q584" s="22" t="str">
        <f t="shared" si="4"/>
        <v/>
      </c>
      <c r="R584" s="23"/>
    </row>
    <row r="585">
      <c r="A585" s="44"/>
      <c r="B585" s="43"/>
      <c r="C585" s="43"/>
      <c r="D585" s="43"/>
      <c r="E585" s="43"/>
      <c r="F585" s="44"/>
      <c r="G585" s="47"/>
      <c r="H585" s="24"/>
      <c r="I585" s="28"/>
      <c r="J585" s="28"/>
      <c r="K585" s="27"/>
      <c r="L585" s="47"/>
      <c r="M585" s="30" t="str">
        <f>IFERROR(__xludf.DUMMYFUNCTION("IF(J585="""","""",IF(A585=""SELL"",(I585-J585-K585/100)*H585*100, IF(A585=""BUY"",(J585-I585-K585/100)*H585*100, IF(regexmatch(A585,""Ass""),(J585-I585-K585/100)*H585*100, IF(A585=""SDI"",((J585-I585)*H585)-(K585), IF(A585="""",""""))))))"),"")</f>
        <v/>
      </c>
      <c r="N585" s="31" t="str">
        <f t="shared" si="1"/>
        <v/>
      </c>
      <c r="O585" s="32" t="str">
        <f t="shared" si="2"/>
        <v/>
      </c>
      <c r="P585" s="33" t="str">
        <f t="shared" si="3"/>
        <v/>
      </c>
      <c r="Q585" s="34" t="str">
        <f t="shared" si="4"/>
        <v/>
      </c>
      <c r="R585" s="39"/>
    </row>
    <row r="586">
      <c r="A586" s="40"/>
      <c r="B586" s="13"/>
      <c r="C586" s="13"/>
      <c r="D586" s="13"/>
      <c r="E586" s="13"/>
      <c r="F586" s="40"/>
      <c r="G586" s="46"/>
      <c r="H586" s="11"/>
      <c r="I586" s="16"/>
      <c r="J586" s="16"/>
      <c r="K586" s="15"/>
      <c r="L586" s="46"/>
      <c r="M586" s="18" t="str">
        <f>IFERROR(__xludf.DUMMYFUNCTION("IF(J586="""","""",IF(A586=""SELL"",(I586-J586-K586/100)*H586*100, IF(A586=""BUY"",(J586-I586-K586/100)*H586*100, IF(regexmatch(A586,""Ass""),(J586-I586-K586/100)*H586*100, IF(A586=""SDI"",((J586-I586)*H586)-(K586), IF(A586="""",""""))))))"),"")</f>
        <v/>
      </c>
      <c r="N586" s="19" t="str">
        <f t="shared" si="1"/>
        <v/>
      </c>
      <c r="O586" s="20" t="str">
        <f t="shared" si="2"/>
        <v/>
      </c>
      <c r="P586" s="21" t="str">
        <f t="shared" si="3"/>
        <v/>
      </c>
      <c r="Q586" s="22" t="str">
        <f t="shared" si="4"/>
        <v/>
      </c>
      <c r="R586" s="23"/>
    </row>
    <row r="587">
      <c r="A587" s="44"/>
      <c r="B587" s="43"/>
      <c r="C587" s="43"/>
      <c r="D587" s="43"/>
      <c r="E587" s="43"/>
      <c r="F587" s="44"/>
      <c r="G587" s="47"/>
      <c r="H587" s="24"/>
      <c r="I587" s="28"/>
      <c r="J587" s="28"/>
      <c r="K587" s="27"/>
      <c r="L587" s="47"/>
      <c r="M587" s="30" t="str">
        <f>IFERROR(__xludf.DUMMYFUNCTION("IF(J587="""","""",IF(A587=""SELL"",(I587-J587-K587/100)*H587*100, IF(A587=""BUY"",(J587-I587-K587/100)*H587*100, IF(regexmatch(A587,""Ass""),(J587-I587-K587/100)*H587*100, IF(A587=""SDI"",((J587-I587)*H587)-(K587), IF(A587="""",""""))))))"),"")</f>
        <v/>
      </c>
      <c r="N587" s="31" t="str">
        <f t="shared" si="1"/>
        <v/>
      </c>
      <c r="O587" s="32" t="str">
        <f t="shared" si="2"/>
        <v/>
      </c>
      <c r="P587" s="33" t="str">
        <f t="shared" si="3"/>
        <v/>
      </c>
      <c r="Q587" s="34" t="str">
        <f t="shared" si="4"/>
        <v/>
      </c>
      <c r="R587" s="39"/>
    </row>
    <row r="588">
      <c r="A588" s="40"/>
      <c r="B588" s="13"/>
      <c r="C588" s="13"/>
      <c r="D588" s="13"/>
      <c r="E588" s="13"/>
      <c r="F588" s="40"/>
      <c r="G588" s="46"/>
      <c r="H588" s="11"/>
      <c r="I588" s="16"/>
      <c r="J588" s="16"/>
      <c r="K588" s="15"/>
      <c r="L588" s="46"/>
      <c r="M588" s="18" t="str">
        <f>IFERROR(__xludf.DUMMYFUNCTION("IF(J588="""","""",IF(A588=""SELL"",(I588-J588-K588/100)*H588*100, IF(A588=""BUY"",(J588-I588-K588/100)*H588*100, IF(regexmatch(A588,""Ass""),(J588-I588-K588/100)*H588*100, IF(A588=""SDI"",((J588-I588)*H588)-(K588), IF(A588="""",""""))))))"),"")</f>
        <v/>
      </c>
      <c r="N588" s="19" t="str">
        <f t="shared" si="1"/>
        <v/>
      </c>
      <c r="O588" s="20" t="str">
        <f t="shared" si="2"/>
        <v/>
      </c>
      <c r="P588" s="21" t="str">
        <f t="shared" si="3"/>
        <v/>
      </c>
      <c r="Q588" s="22" t="str">
        <f t="shared" si="4"/>
        <v/>
      </c>
      <c r="R588" s="23"/>
    </row>
    <row r="589">
      <c r="A589" s="44"/>
      <c r="B589" s="43"/>
      <c r="C589" s="43"/>
      <c r="D589" s="43"/>
      <c r="E589" s="43"/>
      <c r="F589" s="44"/>
      <c r="G589" s="47"/>
      <c r="H589" s="24"/>
      <c r="I589" s="28"/>
      <c r="J589" s="28"/>
      <c r="K589" s="27"/>
      <c r="L589" s="47"/>
      <c r="M589" s="30" t="str">
        <f>IFERROR(__xludf.DUMMYFUNCTION("IF(J589="""","""",IF(A589=""SELL"",(I589-J589-K589/100)*H589*100, IF(A589=""BUY"",(J589-I589-K589/100)*H589*100, IF(regexmatch(A589,""Ass""),(J589-I589-K589/100)*H589*100, IF(A589=""SDI"",((J589-I589)*H589)-(K589), IF(A589="""",""""))))))"),"")</f>
        <v/>
      </c>
      <c r="N589" s="31" t="str">
        <f t="shared" si="1"/>
        <v/>
      </c>
      <c r="O589" s="32" t="str">
        <f t="shared" si="2"/>
        <v/>
      </c>
      <c r="P589" s="33" t="str">
        <f t="shared" si="3"/>
        <v/>
      </c>
      <c r="Q589" s="34" t="str">
        <f t="shared" si="4"/>
        <v/>
      </c>
      <c r="R589" s="39"/>
    </row>
    <row r="590">
      <c r="A590" s="40"/>
      <c r="B590" s="13"/>
      <c r="C590" s="13"/>
      <c r="D590" s="13"/>
      <c r="E590" s="13"/>
      <c r="F590" s="40"/>
      <c r="G590" s="46"/>
      <c r="H590" s="11"/>
      <c r="I590" s="16"/>
      <c r="J590" s="16"/>
      <c r="K590" s="15"/>
      <c r="L590" s="46"/>
      <c r="M590" s="18" t="str">
        <f>IFERROR(__xludf.DUMMYFUNCTION("IF(J590="""","""",IF(A590=""SELL"",(I590-J590-K590/100)*H590*100, IF(A590=""BUY"",(J590-I590-K590/100)*H590*100, IF(regexmatch(A590,""Ass""),(J590-I590-K590/100)*H590*100, IF(A590=""SDI"",((J590-I590)*H590)-(K590), IF(A590="""",""""))))))"),"")</f>
        <v/>
      </c>
      <c r="N590" s="19" t="str">
        <f t="shared" si="1"/>
        <v/>
      </c>
      <c r="O590" s="20" t="str">
        <f t="shared" si="2"/>
        <v/>
      </c>
      <c r="P590" s="21" t="str">
        <f t="shared" si="3"/>
        <v/>
      </c>
      <c r="Q590" s="22" t="str">
        <f t="shared" si="4"/>
        <v/>
      </c>
      <c r="R590" s="23"/>
    </row>
    <row r="591">
      <c r="A591" s="44"/>
      <c r="B591" s="43"/>
      <c r="C591" s="43"/>
      <c r="D591" s="43"/>
      <c r="E591" s="43"/>
      <c r="F591" s="44"/>
      <c r="G591" s="47"/>
      <c r="H591" s="24"/>
      <c r="I591" s="28"/>
      <c r="J591" s="28"/>
      <c r="K591" s="27"/>
      <c r="L591" s="47"/>
      <c r="M591" s="30" t="str">
        <f>IFERROR(__xludf.DUMMYFUNCTION("IF(J591="""","""",IF(A591=""SELL"",(I591-J591-K591/100)*H591*100, IF(A591=""BUY"",(J591-I591-K591/100)*H591*100, IF(regexmatch(A591,""Ass""),(J591-I591-K591/100)*H591*100, IF(A591=""SDI"",((J591-I591)*H591)-(K591), IF(A591="""",""""))))))"),"")</f>
        <v/>
      </c>
      <c r="N591" s="31" t="str">
        <f t="shared" si="1"/>
        <v/>
      </c>
      <c r="O591" s="32" t="str">
        <f t="shared" si="2"/>
        <v/>
      </c>
      <c r="P591" s="33" t="str">
        <f t="shared" si="3"/>
        <v/>
      </c>
      <c r="Q591" s="34" t="str">
        <f t="shared" si="4"/>
        <v/>
      </c>
      <c r="R591" s="39"/>
    </row>
    <row r="592">
      <c r="A592" s="40"/>
      <c r="B592" s="13"/>
      <c r="C592" s="13"/>
      <c r="D592" s="13"/>
      <c r="E592" s="13"/>
      <c r="F592" s="40"/>
      <c r="G592" s="46"/>
      <c r="H592" s="11"/>
      <c r="I592" s="16"/>
      <c r="J592" s="16"/>
      <c r="K592" s="15"/>
      <c r="L592" s="46"/>
      <c r="M592" s="18" t="str">
        <f>IFERROR(__xludf.DUMMYFUNCTION("IF(J592="""","""",IF(A592=""SELL"",(I592-J592-K592/100)*H592*100, IF(A592=""BUY"",(J592-I592-K592/100)*H592*100, IF(regexmatch(A592,""Ass""),(J592-I592-K592/100)*H592*100, IF(A592=""SDI"",((J592-I592)*H592)-(K592), IF(A592="""",""""))))))"),"")</f>
        <v/>
      </c>
      <c r="N592" s="19" t="str">
        <f t="shared" si="1"/>
        <v/>
      </c>
      <c r="O592" s="20" t="str">
        <f t="shared" si="2"/>
        <v/>
      </c>
      <c r="P592" s="21" t="str">
        <f t="shared" si="3"/>
        <v/>
      </c>
      <c r="Q592" s="22" t="str">
        <f t="shared" si="4"/>
        <v/>
      </c>
      <c r="R592" s="23"/>
    </row>
    <row r="593">
      <c r="A593" s="44"/>
      <c r="B593" s="43"/>
      <c r="C593" s="43"/>
      <c r="D593" s="43"/>
      <c r="E593" s="43"/>
      <c r="F593" s="44"/>
      <c r="G593" s="47"/>
      <c r="H593" s="24"/>
      <c r="I593" s="28"/>
      <c r="J593" s="28"/>
      <c r="K593" s="27"/>
      <c r="L593" s="47"/>
      <c r="M593" s="30" t="str">
        <f>IFERROR(__xludf.DUMMYFUNCTION("IF(J593="""","""",IF(A593=""SELL"",(I593-J593-K593/100)*H593*100, IF(A593=""BUY"",(J593-I593-K593/100)*H593*100, IF(regexmatch(A593,""Ass""),(J593-I593-K593/100)*H593*100, IF(A593=""SDI"",((J593-I593)*H593)-(K593), IF(A593="""",""""))))))"),"")</f>
        <v/>
      </c>
      <c r="N593" s="31" t="str">
        <f t="shared" si="1"/>
        <v/>
      </c>
      <c r="O593" s="32" t="str">
        <f t="shared" si="2"/>
        <v/>
      </c>
      <c r="P593" s="33" t="str">
        <f t="shared" si="3"/>
        <v/>
      </c>
      <c r="Q593" s="34" t="str">
        <f t="shared" si="4"/>
        <v/>
      </c>
      <c r="R593" s="39"/>
    </row>
    <row r="594">
      <c r="A594" s="40"/>
      <c r="B594" s="13"/>
      <c r="C594" s="13"/>
      <c r="D594" s="13"/>
      <c r="E594" s="13"/>
      <c r="F594" s="40"/>
      <c r="G594" s="46"/>
      <c r="H594" s="11"/>
      <c r="I594" s="16"/>
      <c r="J594" s="16"/>
      <c r="K594" s="15"/>
      <c r="L594" s="46"/>
      <c r="M594" s="18" t="str">
        <f>IFERROR(__xludf.DUMMYFUNCTION("IF(J594="""","""",IF(A594=""SELL"",(I594-J594-K594/100)*H594*100, IF(A594=""BUY"",(J594-I594-K594/100)*H594*100, IF(regexmatch(A594,""Ass""),(J594-I594-K594/100)*H594*100, IF(A594=""SDI"",((J594-I594)*H594)-(K594), IF(A594="""",""""))))))"),"")</f>
        <v/>
      </c>
      <c r="N594" s="19" t="str">
        <f t="shared" si="1"/>
        <v/>
      </c>
      <c r="O594" s="20" t="str">
        <f t="shared" si="2"/>
        <v/>
      </c>
      <c r="P594" s="21" t="str">
        <f t="shared" si="3"/>
        <v/>
      </c>
      <c r="Q594" s="22" t="str">
        <f t="shared" si="4"/>
        <v/>
      </c>
      <c r="R594" s="23"/>
    </row>
    <row r="595">
      <c r="A595" s="44"/>
      <c r="B595" s="43"/>
      <c r="C595" s="43"/>
      <c r="D595" s="43"/>
      <c r="E595" s="43"/>
      <c r="F595" s="44"/>
      <c r="G595" s="47"/>
      <c r="H595" s="24"/>
      <c r="I595" s="28"/>
      <c r="J595" s="28"/>
      <c r="K595" s="27"/>
      <c r="L595" s="47"/>
      <c r="M595" s="30" t="str">
        <f>IFERROR(__xludf.DUMMYFUNCTION("IF(J595="""","""",IF(A595=""SELL"",(I595-J595-K595/100)*H595*100, IF(A595=""BUY"",(J595-I595-K595/100)*H595*100, IF(regexmatch(A595,""Ass""),(J595-I595-K595/100)*H595*100, IF(A595=""SDI"",((J595-I595)*H595)-(K595), IF(A595="""",""""))))))"),"")</f>
        <v/>
      </c>
      <c r="N595" s="31" t="str">
        <f t="shared" si="1"/>
        <v/>
      </c>
      <c r="O595" s="32" t="str">
        <f t="shared" si="2"/>
        <v/>
      </c>
      <c r="P595" s="33" t="str">
        <f t="shared" si="3"/>
        <v/>
      </c>
      <c r="Q595" s="34" t="str">
        <f t="shared" si="4"/>
        <v/>
      </c>
      <c r="R595" s="39"/>
    </row>
    <row r="596">
      <c r="A596" s="40"/>
      <c r="B596" s="13"/>
      <c r="C596" s="13"/>
      <c r="D596" s="13"/>
      <c r="E596" s="13"/>
      <c r="F596" s="40"/>
      <c r="G596" s="46"/>
      <c r="H596" s="11"/>
      <c r="I596" s="16"/>
      <c r="J596" s="16"/>
      <c r="K596" s="15"/>
      <c r="L596" s="46"/>
      <c r="M596" s="18" t="str">
        <f>IFERROR(__xludf.DUMMYFUNCTION("IF(J596="""","""",IF(A596=""SELL"",(I596-J596-K596/100)*H596*100, IF(A596=""BUY"",(J596-I596-K596/100)*H596*100, IF(regexmatch(A596,""Ass""),(J596-I596-K596/100)*H596*100, IF(A596=""SDI"",((J596-I596)*H596)-(K596), IF(A596="""",""""))))))"),"")</f>
        <v/>
      </c>
      <c r="N596" s="19" t="str">
        <f t="shared" si="1"/>
        <v/>
      </c>
      <c r="O596" s="20" t="str">
        <f t="shared" si="2"/>
        <v/>
      </c>
      <c r="P596" s="21" t="str">
        <f t="shared" si="3"/>
        <v/>
      </c>
      <c r="Q596" s="22" t="str">
        <f t="shared" si="4"/>
        <v/>
      </c>
      <c r="R596" s="23"/>
    </row>
    <row r="597">
      <c r="A597" s="44"/>
      <c r="B597" s="43"/>
      <c r="C597" s="43"/>
      <c r="D597" s="43"/>
      <c r="E597" s="43"/>
      <c r="F597" s="44"/>
      <c r="G597" s="47"/>
      <c r="H597" s="24"/>
      <c r="I597" s="28"/>
      <c r="J597" s="28"/>
      <c r="K597" s="27"/>
      <c r="L597" s="47"/>
      <c r="M597" s="30" t="str">
        <f>IFERROR(__xludf.DUMMYFUNCTION("IF(J597="""","""",IF(A597=""SELL"",(I597-J597-K597/100)*H597*100, IF(A597=""BUY"",(J597-I597-K597/100)*H597*100, IF(regexmatch(A597,""Ass""),(J597-I597-K597/100)*H597*100, IF(A597=""SDI"",((J597-I597)*H597)-(K597), IF(A597="""",""""))))))"),"")</f>
        <v/>
      </c>
      <c r="N597" s="31" t="str">
        <f t="shared" si="1"/>
        <v/>
      </c>
      <c r="O597" s="32" t="str">
        <f t="shared" si="2"/>
        <v/>
      </c>
      <c r="P597" s="33" t="str">
        <f t="shared" si="3"/>
        <v/>
      </c>
      <c r="Q597" s="34" t="str">
        <f t="shared" si="4"/>
        <v/>
      </c>
      <c r="R597" s="39"/>
    </row>
    <row r="598">
      <c r="A598" s="40"/>
      <c r="B598" s="13"/>
      <c r="C598" s="13"/>
      <c r="D598" s="13"/>
      <c r="E598" s="13"/>
      <c r="F598" s="40"/>
      <c r="G598" s="46"/>
      <c r="H598" s="11"/>
      <c r="I598" s="16"/>
      <c r="J598" s="16"/>
      <c r="K598" s="15"/>
      <c r="L598" s="46"/>
      <c r="M598" s="18" t="str">
        <f>IFERROR(__xludf.DUMMYFUNCTION("IF(J598="""","""",IF(A598=""SELL"",(I598-J598-K598/100)*H598*100, IF(A598=""BUY"",(J598-I598-K598/100)*H598*100, IF(regexmatch(A598,""Ass""),(J598-I598-K598/100)*H598*100, IF(A598=""SDI"",((J598-I598)*H598)-(K598), IF(A598="""",""""))))))"),"")</f>
        <v/>
      </c>
      <c r="N598" s="19" t="str">
        <f t="shared" si="1"/>
        <v/>
      </c>
      <c r="O598" s="20" t="str">
        <f t="shared" si="2"/>
        <v/>
      </c>
      <c r="P598" s="21" t="str">
        <f t="shared" si="3"/>
        <v/>
      </c>
      <c r="Q598" s="22" t="str">
        <f t="shared" si="4"/>
        <v/>
      </c>
      <c r="R598" s="23"/>
    </row>
    <row r="599">
      <c r="A599" s="44"/>
      <c r="B599" s="43"/>
      <c r="C599" s="43"/>
      <c r="D599" s="43"/>
      <c r="E599" s="43"/>
      <c r="F599" s="44"/>
      <c r="G599" s="47"/>
      <c r="H599" s="24"/>
      <c r="I599" s="28"/>
      <c r="J599" s="28"/>
      <c r="K599" s="27"/>
      <c r="L599" s="47"/>
      <c r="M599" s="30" t="str">
        <f>IFERROR(__xludf.DUMMYFUNCTION("IF(J599="""","""",IF(A599=""SELL"",(I599-J599-K599/100)*H599*100, IF(A599=""BUY"",(J599-I599-K599/100)*H599*100, IF(regexmatch(A599,""Ass""),(J599-I599-K599/100)*H599*100, IF(A599=""SDI"",((J599-I599)*H599)-(K599), IF(A599="""",""""))))))"),"")</f>
        <v/>
      </c>
      <c r="N599" s="31" t="str">
        <f t="shared" si="1"/>
        <v/>
      </c>
      <c r="O599" s="32" t="str">
        <f t="shared" si="2"/>
        <v/>
      </c>
      <c r="P599" s="33" t="str">
        <f t="shared" si="3"/>
        <v/>
      </c>
      <c r="Q599" s="34" t="str">
        <f t="shared" si="4"/>
        <v/>
      </c>
      <c r="R599" s="39"/>
    </row>
    <row r="600">
      <c r="A600" s="40"/>
      <c r="B600" s="13"/>
      <c r="C600" s="13"/>
      <c r="D600" s="13"/>
      <c r="E600" s="13"/>
      <c r="F600" s="40"/>
      <c r="G600" s="46"/>
      <c r="H600" s="11"/>
      <c r="I600" s="16"/>
      <c r="J600" s="16"/>
      <c r="K600" s="15"/>
      <c r="L600" s="46"/>
      <c r="M600" s="18" t="str">
        <f>IFERROR(__xludf.DUMMYFUNCTION("IF(J600="""","""",IF(A600=""SELL"",(I600-J600-K600/100)*H600*100, IF(A600=""BUY"",(J600-I600-K600/100)*H600*100, IF(regexmatch(A600,""Ass""),(J600-I600-K600/100)*H600*100, IF(A600=""SDI"",((J600-I600)*H600)-(K600), IF(A600="""",""""))))))"),"")</f>
        <v/>
      </c>
      <c r="N600" s="19" t="str">
        <f t="shared" si="1"/>
        <v/>
      </c>
      <c r="O600" s="20" t="str">
        <f t="shared" si="2"/>
        <v/>
      </c>
      <c r="P600" s="21" t="str">
        <f t="shared" si="3"/>
        <v/>
      </c>
      <c r="Q600" s="22" t="str">
        <f t="shared" si="4"/>
        <v/>
      </c>
      <c r="R600" s="23"/>
    </row>
    <row r="601">
      <c r="A601" s="44"/>
      <c r="B601" s="43"/>
      <c r="C601" s="43"/>
      <c r="D601" s="43"/>
      <c r="E601" s="43"/>
      <c r="F601" s="44"/>
      <c r="G601" s="47"/>
      <c r="H601" s="24"/>
      <c r="I601" s="28"/>
      <c r="J601" s="28"/>
      <c r="K601" s="27"/>
      <c r="L601" s="47"/>
      <c r="M601" s="30" t="str">
        <f>IFERROR(__xludf.DUMMYFUNCTION("IF(J601="""","""",IF(A601=""SELL"",(I601-J601-K601/100)*H601*100, IF(A601=""BUY"",(J601-I601-K601/100)*H601*100, IF(regexmatch(A601,""Ass""),(J601-I601-K601/100)*H601*100, IF(A601=""SDI"",((J601-I601)*H601)-(K601), IF(A601="""",""""))))))"),"")</f>
        <v/>
      </c>
      <c r="N601" s="31" t="str">
        <f t="shared" si="1"/>
        <v/>
      </c>
      <c r="O601" s="32" t="str">
        <f t="shared" si="2"/>
        <v/>
      </c>
      <c r="P601" s="33" t="str">
        <f t="shared" si="3"/>
        <v/>
      </c>
      <c r="Q601" s="34" t="str">
        <f t="shared" si="4"/>
        <v/>
      </c>
      <c r="R601" s="39"/>
    </row>
    <row r="602">
      <c r="A602" s="40"/>
      <c r="B602" s="13"/>
      <c r="C602" s="13"/>
      <c r="D602" s="13"/>
      <c r="E602" s="13"/>
      <c r="F602" s="40"/>
      <c r="G602" s="46"/>
      <c r="H602" s="11"/>
      <c r="I602" s="16"/>
      <c r="J602" s="16"/>
      <c r="K602" s="15"/>
      <c r="L602" s="46"/>
      <c r="M602" s="18" t="str">
        <f>IFERROR(__xludf.DUMMYFUNCTION("IF(J602="""","""",IF(A602=""SELL"",(I602-J602-K602/100)*H602*100, IF(A602=""BUY"",(J602-I602-K602/100)*H602*100, IF(regexmatch(A602,""Ass""),(J602-I602-K602/100)*H602*100, IF(A602=""SDI"",((J602-I602)*H602)-(K602), IF(A602="""",""""))))))"),"")</f>
        <v/>
      </c>
      <c r="N602" s="19" t="str">
        <f t="shared" si="1"/>
        <v/>
      </c>
      <c r="O602" s="20" t="str">
        <f t="shared" si="2"/>
        <v/>
      </c>
      <c r="P602" s="21" t="str">
        <f t="shared" si="3"/>
        <v/>
      </c>
      <c r="Q602" s="22" t="str">
        <f t="shared" si="4"/>
        <v/>
      </c>
      <c r="R602" s="23"/>
    </row>
    <row r="603">
      <c r="A603" s="44"/>
      <c r="B603" s="43"/>
      <c r="C603" s="43"/>
      <c r="D603" s="43"/>
      <c r="E603" s="43"/>
      <c r="F603" s="44"/>
      <c r="G603" s="47"/>
      <c r="H603" s="24"/>
      <c r="I603" s="28"/>
      <c r="J603" s="28"/>
      <c r="K603" s="27"/>
      <c r="L603" s="47"/>
      <c r="M603" s="30" t="str">
        <f>IFERROR(__xludf.DUMMYFUNCTION("IF(J603="""","""",IF(A603=""SELL"",(I603-J603-K603/100)*H603*100, IF(A603=""BUY"",(J603-I603-K603/100)*H603*100, IF(regexmatch(A603,""Ass""),(J603-I603-K603/100)*H603*100, IF(A603=""SDI"",((J603-I603)*H603)-(K603), IF(A603="""",""""))))))"),"")</f>
        <v/>
      </c>
      <c r="N603" s="31" t="str">
        <f t="shared" si="1"/>
        <v/>
      </c>
      <c r="O603" s="32" t="str">
        <f t="shared" si="2"/>
        <v/>
      </c>
      <c r="P603" s="33" t="str">
        <f t="shared" si="3"/>
        <v/>
      </c>
      <c r="Q603" s="34" t="str">
        <f t="shared" si="4"/>
        <v/>
      </c>
      <c r="R603" s="39"/>
    </row>
    <row r="604">
      <c r="A604" s="40"/>
      <c r="B604" s="13"/>
      <c r="C604" s="13"/>
      <c r="D604" s="13"/>
      <c r="E604" s="13"/>
      <c r="F604" s="40"/>
      <c r="G604" s="46"/>
      <c r="H604" s="11"/>
      <c r="I604" s="16"/>
      <c r="J604" s="16"/>
      <c r="K604" s="15"/>
      <c r="L604" s="46"/>
      <c r="M604" s="18" t="str">
        <f>IFERROR(__xludf.DUMMYFUNCTION("IF(J604="""","""",IF(A604=""SELL"",(I604-J604-K604/100)*H604*100, IF(A604=""BUY"",(J604-I604-K604/100)*H604*100, IF(regexmatch(A604,""Ass""),(J604-I604-K604/100)*H604*100, IF(A604=""SDI"",((J604-I604)*H604)-(K604), IF(A604="""",""""))))))"),"")</f>
        <v/>
      </c>
      <c r="N604" s="19" t="str">
        <f t="shared" si="1"/>
        <v/>
      </c>
      <c r="O604" s="20" t="str">
        <f t="shared" si="2"/>
        <v/>
      </c>
      <c r="P604" s="21" t="str">
        <f t="shared" si="3"/>
        <v/>
      </c>
      <c r="Q604" s="22" t="str">
        <f t="shared" si="4"/>
        <v/>
      </c>
      <c r="R604" s="23"/>
    </row>
    <row r="605">
      <c r="A605" s="44"/>
      <c r="B605" s="43"/>
      <c r="C605" s="43"/>
      <c r="D605" s="43"/>
      <c r="E605" s="43"/>
      <c r="F605" s="44"/>
      <c r="G605" s="47"/>
      <c r="H605" s="24"/>
      <c r="I605" s="28"/>
      <c r="J605" s="28"/>
      <c r="K605" s="27"/>
      <c r="L605" s="47"/>
      <c r="M605" s="30" t="str">
        <f>IFERROR(__xludf.DUMMYFUNCTION("IF(J605="""","""",IF(A605=""SELL"",(I605-J605-K605/100)*H605*100, IF(A605=""BUY"",(J605-I605-K605/100)*H605*100, IF(regexmatch(A605,""Ass""),(J605-I605-K605/100)*H605*100, IF(A605=""SDI"",((J605-I605)*H605)-(K605), IF(A605="""",""""))))))"),"")</f>
        <v/>
      </c>
      <c r="N605" s="31" t="str">
        <f t="shared" si="1"/>
        <v/>
      </c>
      <c r="O605" s="32" t="str">
        <f t="shared" si="2"/>
        <v/>
      </c>
      <c r="P605" s="33" t="str">
        <f t="shared" si="3"/>
        <v/>
      </c>
      <c r="Q605" s="34" t="str">
        <f t="shared" si="4"/>
        <v/>
      </c>
      <c r="R605" s="39"/>
    </row>
    <row r="606">
      <c r="A606" s="40"/>
      <c r="B606" s="13"/>
      <c r="C606" s="13"/>
      <c r="D606" s="13"/>
      <c r="E606" s="13"/>
      <c r="F606" s="40"/>
      <c r="G606" s="46"/>
      <c r="H606" s="11"/>
      <c r="I606" s="16"/>
      <c r="J606" s="16"/>
      <c r="K606" s="15"/>
      <c r="L606" s="46"/>
      <c r="M606" s="18" t="str">
        <f>IFERROR(__xludf.DUMMYFUNCTION("IF(J606="""","""",IF(A606=""SELL"",(I606-J606-K606/100)*H606*100, IF(A606=""BUY"",(J606-I606-K606/100)*H606*100, IF(regexmatch(A606,""Ass""),(J606-I606-K606/100)*H606*100, IF(A606=""SDI"",((J606-I606)*H606)-(K606), IF(A606="""",""""))))))"),"")</f>
        <v/>
      </c>
      <c r="N606" s="19" t="str">
        <f t="shared" si="1"/>
        <v/>
      </c>
      <c r="O606" s="20" t="str">
        <f t="shared" si="2"/>
        <v/>
      </c>
      <c r="P606" s="21" t="str">
        <f t="shared" si="3"/>
        <v/>
      </c>
      <c r="Q606" s="22" t="str">
        <f t="shared" si="4"/>
        <v/>
      </c>
      <c r="R606" s="23"/>
    </row>
    <row r="607">
      <c r="A607" s="44"/>
      <c r="B607" s="43"/>
      <c r="C607" s="43"/>
      <c r="D607" s="43"/>
      <c r="E607" s="43"/>
      <c r="F607" s="44"/>
      <c r="G607" s="47"/>
      <c r="H607" s="24"/>
      <c r="I607" s="28"/>
      <c r="J607" s="28"/>
      <c r="K607" s="27"/>
      <c r="L607" s="47"/>
      <c r="M607" s="30" t="str">
        <f>IFERROR(__xludf.DUMMYFUNCTION("IF(J607="""","""",IF(A607=""SELL"",(I607-J607-K607/100)*H607*100, IF(A607=""BUY"",(J607-I607-K607/100)*H607*100, IF(regexmatch(A607,""Ass""),(J607-I607-K607/100)*H607*100, IF(A607=""SDI"",((J607-I607)*H607)-(K607), IF(A607="""",""""))))))"),"")</f>
        <v/>
      </c>
      <c r="N607" s="31" t="str">
        <f t="shared" si="1"/>
        <v/>
      </c>
      <c r="O607" s="32" t="str">
        <f t="shared" si="2"/>
        <v/>
      </c>
      <c r="P607" s="33" t="str">
        <f t="shared" si="3"/>
        <v/>
      </c>
      <c r="Q607" s="34" t="str">
        <f t="shared" si="4"/>
        <v/>
      </c>
      <c r="R607" s="39"/>
    </row>
    <row r="608">
      <c r="A608" s="40"/>
      <c r="B608" s="13"/>
      <c r="C608" s="13"/>
      <c r="D608" s="13"/>
      <c r="E608" s="13"/>
      <c r="F608" s="40"/>
      <c r="G608" s="46"/>
      <c r="H608" s="11"/>
      <c r="I608" s="16"/>
      <c r="J608" s="16"/>
      <c r="K608" s="15"/>
      <c r="L608" s="46"/>
      <c r="M608" s="18" t="str">
        <f>IFERROR(__xludf.DUMMYFUNCTION("IF(J608="""","""",IF(A608=""SELL"",(I608-J608-K608/100)*H608*100, IF(A608=""BUY"",(J608-I608-K608/100)*H608*100, IF(regexmatch(A608,""Ass""),(J608-I608-K608/100)*H608*100, IF(A608=""SDI"",((J608-I608)*H608)-(K608), IF(A608="""",""""))))))"),"")</f>
        <v/>
      </c>
      <c r="N608" s="19" t="str">
        <f t="shared" si="1"/>
        <v/>
      </c>
      <c r="O608" s="20" t="str">
        <f t="shared" si="2"/>
        <v/>
      </c>
      <c r="P608" s="21" t="str">
        <f t="shared" si="3"/>
        <v/>
      </c>
      <c r="Q608" s="22" t="str">
        <f t="shared" si="4"/>
        <v/>
      </c>
      <c r="R608" s="23"/>
    </row>
    <row r="609">
      <c r="A609" s="44"/>
      <c r="B609" s="43"/>
      <c r="C609" s="43"/>
      <c r="D609" s="43"/>
      <c r="E609" s="43"/>
      <c r="F609" s="44"/>
      <c r="G609" s="47"/>
      <c r="H609" s="24"/>
      <c r="I609" s="28"/>
      <c r="J609" s="28"/>
      <c r="K609" s="27"/>
      <c r="L609" s="47"/>
      <c r="M609" s="30" t="str">
        <f>IFERROR(__xludf.DUMMYFUNCTION("IF(J609="""","""",IF(A609=""SELL"",(I609-J609-K609/100)*H609*100, IF(A609=""BUY"",(J609-I609-K609/100)*H609*100, IF(regexmatch(A609,""Ass""),(J609-I609-K609/100)*H609*100, IF(A609=""SDI"",((J609-I609)*H609)-(K609), IF(A609="""",""""))))))"),"")</f>
        <v/>
      </c>
      <c r="N609" s="31" t="str">
        <f t="shared" si="1"/>
        <v/>
      </c>
      <c r="O609" s="32" t="str">
        <f t="shared" si="2"/>
        <v/>
      </c>
      <c r="P609" s="33" t="str">
        <f t="shared" si="3"/>
        <v/>
      </c>
      <c r="Q609" s="34" t="str">
        <f t="shared" si="4"/>
        <v/>
      </c>
      <c r="R609" s="39"/>
    </row>
    <row r="610">
      <c r="A610" s="40"/>
      <c r="B610" s="13"/>
      <c r="C610" s="13"/>
      <c r="D610" s="13"/>
      <c r="E610" s="13"/>
      <c r="F610" s="40"/>
      <c r="G610" s="46"/>
      <c r="H610" s="11"/>
      <c r="I610" s="16"/>
      <c r="J610" s="16"/>
      <c r="K610" s="15"/>
      <c r="L610" s="46"/>
      <c r="M610" s="18" t="str">
        <f>IFERROR(__xludf.DUMMYFUNCTION("IF(J610="""","""",IF(A610=""SELL"",(I610-J610-K610/100)*H610*100, IF(A610=""BUY"",(J610-I610-K610/100)*H610*100, IF(regexmatch(A610,""Ass""),(J610-I610-K610/100)*H610*100, IF(A610=""SDI"",((J610-I610)*H610)-(K610), IF(A610="""",""""))))))"),"")</f>
        <v/>
      </c>
      <c r="N610" s="19" t="str">
        <f t="shared" si="1"/>
        <v/>
      </c>
      <c r="O610" s="20" t="str">
        <f t="shared" si="2"/>
        <v/>
      </c>
      <c r="P610" s="21" t="str">
        <f t="shared" si="3"/>
        <v/>
      </c>
      <c r="Q610" s="22" t="str">
        <f t="shared" si="4"/>
        <v/>
      </c>
      <c r="R610" s="23"/>
    </row>
    <row r="611">
      <c r="A611" s="44"/>
      <c r="B611" s="43"/>
      <c r="C611" s="43"/>
      <c r="D611" s="43"/>
      <c r="E611" s="43"/>
      <c r="F611" s="44"/>
      <c r="G611" s="47"/>
      <c r="H611" s="24"/>
      <c r="I611" s="28"/>
      <c r="J611" s="28"/>
      <c r="K611" s="27"/>
      <c r="L611" s="47"/>
      <c r="M611" s="30" t="str">
        <f>IFERROR(__xludf.DUMMYFUNCTION("IF(J611="""","""",IF(A611=""SELL"",(I611-J611-K611/100)*H611*100, IF(A611=""BUY"",(J611-I611-K611/100)*H611*100, IF(regexmatch(A611,""Ass""),(J611-I611-K611/100)*H611*100, IF(A611=""SDI"",((J611-I611)*H611)-(K611), IF(A611="""",""""))))))"),"")</f>
        <v/>
      </c>
      <c r="N611" s="31" t="str">
        <f t="shared" si="1"/>
        <v/>
      </c>
      <c r="O611" s="32" t="str">
        <f t="shared" si="2"/>
        <v/>
      </c>
      <c r="P611" s="33" t="str">
        <f t="shared" si="3"/>
        <v/>
      </c>
      <c r="Q611" s="34" t="str">
        <f t="shared" si="4"/>
        <v/>
      </c>
      <c r="R611" s="39"/>
    </row>
    <row r="612">
      <c r="A612" s="40"/>
      <c r="B612" s="13"/>
      <c r="C612" s="13"/>
      <c r="D612" s="13"/>
      <c r="E612" s="13"/>
      <c r="F612" s="40"/>
      <c r="G612" s="46"/>
      <c r="H612" s="11"/>
      <c r="I612" s="16"/>
      <c r="J612" s="16"/>
      <c r="K612" s="15"/>
      <c r="L612" s="46"/>
      <c r="M612" s="18" t="str">
        <f>IFERROR(__xludf.DUMMYFUNCTION("IF(J612="""","""",IF(A612=""SELL"",(I612-J612-K612/100)*H612*100, IF(A612=""BUY"",(J612-I612-K612/100)*H612*100, IF(regexmatch(A612,""Ass""),(J612-I612-K612/100)*H612*100, IF(A612=""SDI"",((J612-I612)*H612)-(K612), IF(A612="""",""""))))))"),"")</f>
        <v/>
      </c>
      <c r="N612" s="19" t="str">
        <f t="shared" si="1"/>
        <v/>
      </c>
      <c r="O612" s="20" t="str">
        <f t="shared" si="2"/>
        <v/>
      </c>
      <c r="P612" s="21" t="str">
        <f t="shared" si="3"/>
        <v/>
      </c>
      <c r="Q612" s="22" t="str">
        <f t="shared" si="4"/>
        <v/>
      </c>
      <c r="R612" s="23"/>
    </row>
    <row r="613">
      <c r="A613" s="44"/>
      <c r="B613" s="43"/>
      <c r="C613" s="43"/>
      <c r="D613" s="43"/>
      <c r="E613" s="43"/>
      <c r="F613" s="44"/>
      <c r="G613" s="47"/>
      <c r="H613" s="24"/>
      <c r="I613" s="28"/>
      <c r="J613" s="28"/>
      <c r="K613" s="27"/>
      <c r="L613" s="47"/>
      <c r="M613" s="30" t="str">
        <f>IFERROR(__xludf.DUMMYFUNCTION("IF(J613="""","""",IF(A613=""SELL"",(I613-J613-K613/100)*H613*100, IF(A613=""BUY"",(J613-I613-K613/100)*H613*100, IF(regexmatch(A613,""Ass""),(J613-I613-K613/100)*H613*100, IF(A613=""SDI"",((J613-I613)*H613)-(K613), IF(A613="""",""""))))))"),"")</f>
        <v/>
      </c>
      <c r="N613" s="31" t="str">
        <f t="shared" si="1"/>
        <v/>
      </c>
      <c r="O613" s="32" t="str">
        <f t="shared" si="2"/>
        <v/>
      </c>
      <c r="P613" s="33" t="str">
        <f t="shared" si="3"/>
        <v/>
      </c>
      <c r="Q613" s="34" t="str">
        <f t="shared" si="4"/>
        <v/>
      </c>
      <c r="R613" s="39"/>
    </row>
    <row r="614">
      <c r="A614" s="40"/>
      <c r="B614" s="13"/>
      <c r="C614" s="13"/>
      <c r="D614" s="13"/>
      <c r="E614" s="13"/>
      <c r="F614" s="40"/>
      <c r="G614" s="46"/>
      <c r="H614" s="11"/>
      <c r="I614" s="16"/>
      <c r="J614" s="16"/>
      <c r="K614" s="15"/>
      <c r="L614" s="46"/>
      <c r="M614" s="18" t="str">
        <f>IFERROR(__xludf.DUMMYFUNCTION("IF(J614="""","""",IF(A614=""SELL"",(I614-J614-K614/100)*H614*100, IF(A614=""BUY"",(J614-I614-K614/100)*H614*100, IF(regexmatch(A614,""Ass""),(J614-I614-K614/100)*H614*100, IF(A614=""SDI"",((J614-I614)*H614)-(K614), IF(A614="""",""""))))))"),"")</f>
        <v/>
      </c>
      <c r="N614" s="19" t="str">
        <f t="shared" si="1"/>
        <v/>
      </c>
      <c r="O614" s="20" t="str">
        <f t="shared" si="2"/>
        <v/>
      </c>
      <c r="P614" s="21" t="str">
        <f t="shared" si="3"/>
        <v/>
      </c>
      <c r="Q614" s="22" t="str">
        <f t="shared" si="4"/>
        <v/>
      </c>
      <c r="R614" s="23"/>
    </row>
    <row r="615">
      <c r="A615" s="44"/>
      <c r="B615" s="43"/>
      <c r="C615" s="43"/>
      <c r="D615" s="43"/>
      <c r="E615" s="43"/>
      <c r="F615" s="44"/>
      <c r="G615" s="47"/>
      <c r="H615" s="24"/>
      <c r="I615" s="28"/>
      <c r="J615" s="28"/>
      <c r="K615" s="27"/>
      <c r="L615" s="47"/>
      <c r="M615" s="30" t="str">
        <f>IFERROR(__xludf.DUMMYFUNCTION("IF(J615="""","""",IF(A615=""SELL"",(I615-J615-K615/100)*H615*100, IF(A615=""BUY"",(J615-I615-K615/100)*H615*100, IF(regexmatch(A615,""Ass""),(J615-I615-K615/100)*H615*100, IF(A615=""SDI"",((J615-I615)*H615)-(K615), IF(A615="""",""""))))))"),"")</f>
        <v/>
      </c>
      <c r="N615" s="31" t="str">
        <f t="shared" si="1"/>
        <v/>
      </c>
      <c r="O615" s="32" t="str">
        <f t="shared" si="2"/>
        <v/>
      </c>
      <c r="P615" s="33" t="str">
        <f t="shared" si="3"/>
        <v/>
      </c>
      <c r="Q615" s="34" t="str">
        <f t="shared" si="4"/>
        <v/>
      </c>
      <c r="R615" s="39"/>
    </row>
    <row r="616">
      <c r="A616" s="40"/>
      <c r="B616" s="13"/>
      <c r="C616" s="13"/>
      <c r="D616" s="13"/>
      <c r="E616" s="13"/>
      <c r="F616" s="40"/>
      <c r="G616" s="46"/>
      <c r="H616" s="11"/>
      <c r="I616" s="16"/>
      <c r="J616" s="16"/>
      <c r="K616" s="15"/>
      <c r="L616" s="46"/>
      <c r="M616" s="18" t="str">
        <f>IFERROR(__xludf.DUMMYFUNCTION("IF(J616="""","""",IF(A616=""SELL"",(I616-J616-K616/100)*H616*100, IF(A616=""BUY"",(J616-I616-K616/100)*H616*100, IF(regexmatch(A616,""Ass""),(J616-I616-K616/100)*H616*100, IF(A616=""SDI"",((J616-I616)*H616)-(K616), IF(A616="""",""""))))))"),"")</f>
        <v/>
      </c>
      <c r="N616" s="19" t="str">
        <f t="shared" si="1"/>
        <v/>
      </c>
      <c r="O616" s="20" t="str">
        <f t="shared" si="2"/>
        <v/>
      </c>
      <c r="P616" s="21" t="str">
        <f t="shared" si="3"/>
        <v/>
      </c>
      <c r="Q616" s="22" t="str">
        <f t="shared" si="4"/>
        <v/>
      </c>
      <c r="R616" s="23"/>
    </row>
    <row r="617">
      <c r="A617" s="44"/>
      <c r="B617" s="43"/>
      <c r="C617" s="43"/>
      <c r="D617" s="43"/>
      <c r="E617" s="43"/>
      <c r="F617" s="44"/>
      <c r="G617" s="47"/>
      <c r="H617" s="24"/>
      <c r="I617" s="28"/>
      <c r="J617" s="28"/>
      <c r="K617" s="27"/>
      <c r="L617" s="47"/>
      <c r="M617" s="30" t="str">
        <f>IFERROR(__xludf.DUMMYFUNCTION("IF(J617="""","""",IF(A617=""SELL"",(I617-J617-K617/100)*H617*100, IF(A617=""BUY"",(J617-I617-K617/100)*H617*100, IF(regexmatch(A617,""Ass""),(J617-I617-K617/100)*H617*100, IF(A617=""SDI"",((J617-I617)*H617)-(K617), IF(A617="""",""""))))))"),"")</f>
        <v/>
      </c>
      <c r="N617" s="31" t="str">
        <f t="shared" si="1"/>
        <v/>
      </c>
      <c r="O617" s="32" t="str">
        <f t="shared" si="2"/>
        <v/>
      </c>
      <c r="P617" s="33" t="str">
        <f t="shared" si="3"/>
        <v/>
      </c>
      <c r="Q617" s="34" t="str">
        <f t="shared" si="4"/>
        <v/>
      </c>
      <c r="R617" s="39"/>
    </row>
    <row r="618">
      <c r="A618" s="40"/>
      <c r="B618" s="13"/>
      <c r="C618" s="13"/>
      <c r="D618" s="13"/>
      <c r="E618" s="13"/>
      <c r="F618" s="40"/>
      <c r="G618" s="46"/>
      <c r="H618" s="11"/>
      <c r="I618" s="16"/>
      <c r="J618" s="16"/>
      <c r="K618" s="15"/>
      <c r="L618" s="46"/>
      <c r="M618" s="18" t="str">
        <f>IFERROR(__xludf.DUMMYFUNCTION("IF(J618="""","""",IF(A618=""SELL"",(I618-J618-K618/100)*H618*100, IF(A618=""BUY"",(J618-I618-K618/100)*H618*100, IF(regexmatch(A618,""Ass""),(J618-I618-K618/100)*H618*100, IF(A618=""SDI"",((J618-I618)*H618)-(K618), IF(A618="""",""""))))))"),"")</f>
        <v/>
      </c>
      <c r="N618" s="19" t="str">
        <f t="shared" si="1"/>
        <v/>
      </c>
      <c r="O618" s="20" t="str">
        <f t="shared" si="2"/>
        <v/>
      </c>
      <c r="P618" s="21" t="str">
        <f t="shared" si="3"/>
        <v/>
      </c>
      <c r="Q618" s="22" t="str">
        <f t="shared" si="4"/>
        <v/>
      </c>
      <c r="R618" s="23"/>
    </row>
    <row r="619">
      <c r="A619" s="44"/>
      <c r="B619" s="43"/>
      <c r="C619" s="43"/>
      <c r="D619" s="43"/>
      <c r="E619" s="43"/>
      <c r="F619" s="44"/>
      <c r="G619" s="47"/>
      <c r="H619" s="24"/>
      <c r="I619" s="28"/>
      <c r="J619" s="28"/>
      <c r="K619" s="27"/>
      <c r="L619" s="47"/>
      <c r="M619" s="30" t="str">
        <f>IFERROR(__xludf.DUMMYFUNCTION("IF(J619="""","""",IF(A619=""SELL"",(I619-J619-K619/100)*H619*100, IF(A619=""BUY"",(J619-I619-K619/100)*H619*100, IF(regexmatch(A619,""Ass""),(J619-I619-K619/100)*H619*100, IF(A619=""SDI"",((J619-I619)*H619)-(K619), IF(A619="""",""""))))))"),"")</f>
        <v/>
      </c>
      <c r="N619" s="31" t="str">
        <f t="shared" si="1"/>
        <v/>
      </c>
      <c r="O619" s="32" t="str">
        <f t="shared" si="2"/>
        <v/>
      </c>
      <c r="P619" s="33" t="str">
        <f t="shared" si="3"/>
        <v/>
      </c>
      <c r="Q619" s="34" t="str">
        <f t="shared" si="4"/>
        <v/>
      </c>
      <c r="R619" s="39"/>
    </row>
    <row r="620">
      <c r="A620" s="40"/>
      <c r="B620" s="13"/>
      <c r="C620" s="13"/>
      <c r="D620" s="13"/>
      <c r="E620" s="13"/>
      <c r="F620" s="40"/>
      <c r="G620" s="46"/>
      <c r="H620" s="11"/>
      <c r="I620" s="16"/>
      <c r="J620" s="16"/>
      <c r="K620" s="15"/>
      <c r="L620" s="46"/>
      <c r="M620" s="18" t="str">
        <f>IFERROR(__xludf.DUMMYFUNCTION("IF(J620="""","""",IF(A620=""SELL"",(I620-J620-K620/100)*H620*100, IF(A620=""BUY"",(J620-I620-K620/100)*H620*100, IF(regexmatch(A620,""Ass""),(J620-I620-K620/100)*H620*100, IF(A620=""SDI"",((J620-I620)*H620)-(K620), IF(A620="""",""""))))))"),"")</f>
        <v/>
      </c>
      <c r="N620" s="19" t="str">
        <f t="shared" si="1"/>
        <v/>
      </c>
      <c r="O620" s="20" t="str">
        <f t="shared" si="2"/>
        <v/>
      </c>
      <c r="P620" s="21" t="str">
        <f t="shared" si="3"/>
        <v/>
      </c>
      <c r="Q620" s="22" t="str">
        <f t="shared" si="4"/>
        <v/>
      </c>
      <c r="R620" s="23"/>
    </row>
    <row r="621">
      <c r="A621" s="44"/>
      <c r="B621" s="43"/>
      <c r="C621" s="43"/>
      <c r="D621" s="43"/>
      <c r="E621" s="43"/>
      <c r="F621" s="44"/>
      <c r="G621" s="47"/>
      <c r="H621" s="24"/>
      <c r="I621" s="28"/>
      <c r="J621" s="28"/>
      <c r="K621" s="27"/>
      <c r="L621" s="47"/>
      <c r="M621" s="30" t="str">
        <f>IFERROR(__xludf.DUMMYFUNCTION("IF(J621="""","""",IF(A621=""SELL"",(I621-J621-K621/100)*H621*100, IF(A621=""BUY"",(J621-I621-K621/100)*H621*100, IF(regexmatch(A621,""Ass""),(J621-I621-K621/100)*H621*100, IF(A621=""SDI"",((J621-I621)*H621)-(K621), IF(A621="""",""""))))))"),"")</f>
        <v/>
      </c>
      <c r="N621" s="31" t="str">
        <f t="shared" si="1"/>
        <v/>
      </c>
      <c r="O621" s="32" t="str">
        <f t="shared" si="2"/>
        <v/>
      </c>
      <c r="P621" s="33" t="str">
        <f t="shared" si="3"/>
        <v/>
      </c>
      <c r="Q621" s="34" t="str">
        <f t="shared" si="4"/>
        <v/>
      </c>
      <c r="R621" s="39"/>
    </row>
    <row r="622">
      <c r="A622" s="40"/>
      <c r="B622" s="13"/>
      <c r="C622" s="13"/>
      <c r="D622" s="13"/>
      <c r="E622" s="13"/>
      <c r="F622" s="40"/>
      <c r="G622" s="46"/>
      <c r="H622" s="11"/>
      <c r="I622" s="16"/>
      <c r="J622" s="16"/>
      <c r="K622" s="15"/>
      <c r="L622" s="46"/>
      <c r="M622" s="18" t="str">
        <f>IFERROR(__xludf.DUMMYFUNCTION("IF(J622="""","""",IF(A622=""SELL"",(I622-J622-K622/100)*H622*100, IF(A622=""BUY"",(J622-I622-K622/100)*H622*100, IF(regexmatch(A622,""Ass""),(J622-I622-K622/100)*H622*100, IF(A622=""SDI"",((J622-I622)*H622)-(K622), IF(A622="""",""""))))))"),"")</f>
        <v/>
      </c>
      <c r="N622" s="19" t="str">
        <f t="shared" si="1"/>
        <v/>
      </c>
      <c r="O622" s="20" t="str">
        <f t="shared" si="2"/>
        <v/>
      </c>
      <c r="P622" s="21" t="str">
        <f t="shared" si="3"/>
        <v/>
      </c>
      <c r="Q622" s="22" t="str">
        <f t="shared" si="4"/>
        <v/>
      </c>
      <c r="R622" s="23"/>
    </row>
    <row r="623">
      <c r="A623" s="44"/>
      <c r="B623" s="43"/>
      <c r="C623" s="43"/>
      <c r="D623" s="43"/>
      <c r="E623" s="43"/>
      <c r="F623" s="44"/>
      <c r="G623" s="47"/>
      <c r="H623" s="24"/>
      <c r="I623" s="28"/>
      <c r="J623" s="28"/>
      <c r="K623" s="27"/>
      <c r="L623" s="47"/>
      <c r="M623" s="30" t="str">
        <f>IFERROR(__xludf.DUMMYFUNCTION("IF(J623="""","""",IF(A623=""SELL"",(I623-J623-K623/100)*H623*100, IF(A623=""BUY"",(J623-I623-K623/100)*H623*100, IF(regexmatch(A623,""Ass""),(J623-I623-K623/100)*H623*100, IF(A623=""SDI"",((J623-I623)*H623)-(K623), IF(A623="""",""""))))))"),"")</f>
        <v/>
      </c>
      <c r="N623" s="31" t="str">
        <f t="shared" si="1"/>
        <v/>
      </c>
      <c r="O623" s="32" t="str">
        <f t="shared" si="2"/>
        <v/>
      </c>
      <c r="P623" s="33" t="str">
        <f t="shared" si="3"/>
        <v/>
      </c>
      <c r="Q623" s="34" t="str">
        <f t="shared" si="4"/>
        <v/>
      </c>
      <c r="R623" s="39"/>
    </row>
    <row r="624">
      <c r="A624" s="40"/>
      <c r="B624" s="13"/>
      <c r="C624" s="13"/>
      <c r="D624" s="13"/>
      <c r="E624" s="13"/>
      <c r="F624" s="40"/>
      <c r="G624" s="46"/>
      <c r="H624" s="11"/>
      <c r="I624" s="16"/>
      <c r="J624" s="16"/>
      <c r="K624" s="15"/>
      <c r="L624" s="46"/>
      <c r="M624" s="18" t="str">
        <f>IFERROR(__xludf.DUMMYFUNCTION("IF(J624="""","""",IF(A624=""SELL"",(I624-J624-K624/100)*H624*100, IF(A624=""BUY"",(J624-I624-K624/100)*H624*100, IF(regexmatch(A624,""Ass""),(J624-I624-K624/100)*H624*100, IF(A624=""SDI"",((J624-I624)*H624)-(K624), IF(A624="""",""""))))))"),"")</f>
        <v/>
      </c>
      <c r="N624" s="19" t="str">
        <f t="shared" si="1"/>
        <v/>
      </c>
      <c r="O624" s="20" t="str">
        <f t="shared" si="2"/>
        <v/>
      </c>
      <c r="P624" s="21" t="str">
        <f t="shared" si="3"/>
        <v/>
      </c>
      <c r="Q624" s="22" t="str">
        <f t="shared" si="4"/>
        <v/>
      </c>
      <c r="R624" s="23"/>
    </row>
    <row r="625">
      <c r="A625" s="44"/>
      <c r="B625" s="43"/>
      <c r="C625" s="43"/>
      <c r="D625" s="43"/>
      <c r="E625" s="43"/>
      <c r="F625" s="44"/>
      <c r="G625" s="47"/>
      <c r="H625" s="24"/>
      <c r="I625" s="28"/>
      <c r="J625" s="28"/>
      <c r="K625" s="27"/>
      <c r="L625" s="47"/>
      <c r="M625" s="30" t="str">
        <f>IFERROR(__xludf.DUMMYFUNCTION("IF(J625="""","""",IF(A625=""SELL"",(I625-J625-K625/100)*H625*100, IF(A625=""BUY"",(J625-I625-K625/100)*H625*100, IF(regexmatch(A625,""Ass""),(J625-I625-K625/100)*H625*100, IF(A625=""SDI"",((J625-I625)*H625)-(K625), IF(A625="""",""""))))))"),"")</f>
        <v/>
      </c>
      <c r="N625" s="31" t="str">
        <f t="shared" si="1"/>
        <v/>
      </c>
      <c r="O625" s="32" t="str">
        <f t="shared" si="2"/>
        <v/>
      </c>
      <c r="P625" s="33" t="str">
        <f t="shared" si="3"/>
        <v/>
      </c>
      <c r="Q625" s="34" t="str">
        <f t="shared" si="4"/>
        <v/>
      </c>
      <c r="R625" s="39"/>
    </row>
    <row r="626">
      <c r="A626" s="40"/>
      <c r="B626" s="13"/>
      <c r="C626" s="13"/>
      <c r="D626" s="13"/>
      <c r="E626" s="13"/>
      <c r="F626" s="40"/>
      <c r="G626" s="46"/>
      <c r="H626" s="11"/>
      <c r="I626" s="16"/>
      <c r="J626" s="16"/>
      <c r="K626" s="15"/>
      <c r="L626" s="46"/>
      <c r="M626" s="18" t="str">
        <f>IFERROR(__xludf.DUMMYFUNCTION("IF(J626="""","""",IF(A626=""SELL"",(I626-J626-K626/100)*H626*100, IF(A626=""BUY"",(J626-I626-K626/100)*H626*100, IF(regexmatch(A626,""Ass""),(J626-I626-K626/100)*H626*100, IF(A626=""SDI"",((J626-I626)*H626)-(K626), IF(A626="""",""""))))))"),"")</f>
        <v/>
      </c>
      <c r="N626" s="19" t="str">
        <f t="shared" si="1"/>
        <v/>
      </c>
      <c r="O626" s="20" t="str">
        <f t="shared" si="2"/>
        <v/>
      </c>
      <c r="P626" s="21" t="str">
        <f t="shared" si="3"/>
        <v/>
      </c>
      <c r="Q626" s="22" t="str">
        <f t="shared" si="4"/>
        <v/>
      </c>
      <c r="R626" s="23"/>
    </row>
    <row r="627">
      <c r="A627" s="44"/>
      <c r="B627" s="43"/>
      <c r="C627" s="43"/>
      <c r="D627" s="43"/>
      <c r="E627" s="43"/>
      <c r="F627" s="44"/>
      <c r="G627" s="47"/>
      <c r="H627" s="24"/>
      <c r="I627" s="28"/>
      <c r="J627" s="28"/>
      <c r="K627" s="27"/>
      <c r="L627" s="47"/>
      <c r="M627" s="30" t="str">
        <f>IFERROR(__xludf.DUMMYFUNCTION("IF(J627="""","""",IF(A627=""SELL"",(I627-J627-K627/100)*H627*100, IF(A627=""BUY"",(J627-I627-K627/100)*H627*100, IF(regexmatch(A627,""Ass""),(J627-I627-K627/100)*H627*100, IF(A627=""SDI"",((J627-I627)*H627)-(K627), IF(A627="""",""""))))))"),"")</f>
        <v/>
      </c>
      <c r="N627" s="31" t="str">
        <f t="shared" si="1"/>
        <v/>
      </c>
      <c r="O627" s="32" t="str">
        <f t="shared" si="2"/>
        <v/>
      </c>
      <c r="P627" s="33" t="str">
        <f t="shared" si="3"/>
        <v/>
      </c>
      <c r="Q627" s="34" t="str">
        <f t="shared" si="4"/>
        <v/>
      </c>
      <c r="R627" s="39"/>
    </row>
    <row r="628">
      <c r="A628" s="40"/>
      <c r="B628" s="13"/>
      <c r="C628" s="13"/>
      <c r="D628" s="13"/>
      <c r="E628" s="13"/>
      <c r="F628" s="40"/>
      <c r="G628" s="46"/>
      <c r="H628" s="11"/>
      <c r="I628" s="16"/>
      <c r="J628" s="16"/>
      <c r="K628" s="15"/>
      <c r="L628" s="46"/>
      <c r="M628" s="18" t="str">
        <f>IFERROR(__xludf.DUMMYFUNCTION("IF(J628="""","""",IF(A628=""SELL"",(I628-J628-K628/100)*H628*100, IF(A628=""BUY"",(J628-I628-K628/100)*H628*100, IF(regexmatch(A628,""Ass""),(J628-I628-K628/100)*H628*100, IF(A628=""SDI"",((J628-I628)*H628)-(K628), IF(A628="""",""""))))))"),"")</f>
        <v/>
      </c>
      <c r="N628" s="19" t="str">
        <f t="shared" si="1"/>
        <v/>
      </c>
      <c r="O628" s="20" t="str">
        <f t="shared" si="2"/>
        <v/>
      </c>
      <c r="P628" s="21" t="str">
        <f t="shared" si="3"/>
        <v/>
      </c>
      <c r="Q628" s="22" t="str">
        <f t="shared" si="4"/>
        <v/>
      </c>
      <c r="R628" s="23"/>
    </row>
    <row r="629">
      <c r="A629" s="44"/>
      <c r="B629" s="43"/>
      <c r="C629" s="43"/>
      <c r="D629" s="43"/>
      <c r="E629" s="43"/>
      <c r="F629" s="44"/>
      <c r="G629" s="47"/>
      <c r="H629" s="24"/>
      <c r="I629" s="28"/>
      <c r="J629" s="28"/>
      <c r="K629" s="27"/>
      <c r="L629" s="47"/>
      <c r="M629" s="30" t="str">
        <f>IFERROR(__xludf.DUMMYFUNCTION("IF(J629="""","""",IF(A629=""SELL"",(I629-J629-K629/100)*H629*100, IF(A629=""BUY"",(J629-I629-K629/100)*H629*100, IF(regexmatch(A629,""Ass""),(J629-I629-K629/100)*H629*100, IF(A629=""SDI"",((J629-I629)*H629)-(K629), IF(A629="""",""""))))))"),"")</f>
        <v/>
      </c>
      <c r="N629" s="31" t="str">
        <f t="shared" si="1"/>
        <v/>
      </c>
      <c r="O629" s="32" t="str">
        <f t="shared" si="2"/>
        <v/>
      </c>
      <c r="P629" s="33" t="str">
        <f t="shared" si="3"/>
        <v/>
      </c>
      <c r="Q629" s="34" t="str">
        <f t="shared" si="4"/>
        <v/>
      </c>
      <c r="R629" s="39"/>
    </row>
    <row r="630">
      <c r="A630" s="40"/>
      <c r="B630" s="13"/>
      <c r="C630" s="13"/>
      <c r="D630" s="13"/>
      <c r="E630" s="13"/>
      <c r="F630" s="40"/>
      <c r="G630" s="46"/>
      <c r="H630" s="11"/>
      <c r="I630" s="16"/>
      <c r="J630" s="16"/>
      <c r="K630" s="15"/>
      <c r="L630" s="46"/>
      <c r="M630" s="18" t="str">
        <f>IFERROR(__xludf.DUMMYFUNCTION("IF(J630="""","""",IF(A630=""SELL"",(I630-J630-K630/100)*H630*100, IF(A630=""BUY"",(J630-I630-K630/100)*H630*100, IF(regexmatch(A630,""Ass""),(J630-I630-K630/100)*H630*100, IF(A630=""SDI"",((J630-I630)*H630)-(K630), IF(A630="""",""""))))))"),"")</f>
        <v/>
      </c>
      <c r="N630" s="19" t="str">
        <f t="shared" si="1"/>
        <v/>
      </c>
      <c r="O630" s="20" t="str">
        <f t="shared" si="2"/>
        <v/>
      </c>
      <c r="P630" s="21" t="str">
        <f t="shared" si="3"/>
        <v/>
      </c>
      <c r="Q630" s="22" t="str">
        <f t="shared" si="4"/>
        <v/>
      </c>
      <c r="R630" s="23"/>
    </row>
    <row r="631">
      <c r="A631" s="44"/>
      <c r="B631" s="43"/>
      <c r="C631" s="43"/>
      <c r="D631" s="43"/>
      <c r="E631" s="43"/>
      <c r="F631" s="44"/>
      <c r="G631" s="47"/>
      <c r="H631" s="24"/>
      <c r="I631" s="28"/>
      <c r="J631" s="28"/>
      <c r="K631" s="27"/>
      <c r="L631" s="47"/>
      <c r="M631" s="30" t="str">
        <f>IFERROR(__xludf.DUMMYFUNCTION("IF(J631="""","""",IF(A631=""SELL"",(I631-J631-K631/100)*H631*100, IF(A631=""BUY"",(J631-I631-K631/100)*H631*100, IF(regexmatch(A631,""Ass""),(J631-I631-K631/100)*H631*100, IF(A631=""SDI"",((J631-I631)*H631)-(K631), IF(A631="""",""""))))))"),"")</f>
        <v/>
      </c>
      <c r="N631" s="31" t="str">
        <f t="shared" si="1"/>
        <v/>
      </c>
      <c r="O631" s="32" t="str">
        <f t="shared" si="2"/>
        <v/>
      </c>
      <c r="P631" s="33" t="str">
        <f t="shared" si="3"/>
        <v/>
      </c>
      <c r="Q631" s="34" t="str">
        <f t="shared" si="4"/>
        <v/>
      </c>
      <c r="R631" s="39"/>
    </row>
    <row r="632">
      <c r="A632" s="40"/>
      <c r="B632" s="13"/>
      <c r="C632" s="13"/>
      <c r="D632" s="13"/>
      <c r="E632" s="13"/>
      <c r="F632" s="40"/>
      <c r="G632" s="46"/>
      <c r="H632" s="11"/>
      <c r="I632" s="16"/>
      <c r="J632" s="16"/>
      <c r="K632" s="15"/>
      <c r="L632" s="46"/>
      <c r="M632" s="18" t="str">
        <f>IFERROR(__xludf.DUMMYFUNCTION("IF(J632="""","""",IF(A632=""SELL"",(I632-J632-K632/100)*H632*100, IF(A632=""BUY"",(J632-I632-K632/100)*H632*100, IF(regexmatch(A632,""Ass""),(J632-I632-K632/100)*H632*100, IF(A632=""SDI"",((J632-I632)*H632)-(K632), IF(A632="""",""""))))))"),"")</f>
        <v/>
      </c>
      <c r="N632" s="19" t="str">
        <f t="shared" si="1"/>
        <v/>
      </c>
      <c r="O632" s="20" t="str">
        <f t="shared" si="2"/>
        <v/>
      </c>
      <c r="P632" s="21" t="str">
        <f t="shared" si="3"/>
        <v/>
      </c>
      <c r="Q632" s="22" t="str">
        <f t="shared" si="4"/>
        <v/>
      </c>
      <c r="R632" s="23"/>
    </row>
    <row r="633">
      <c r="A633" s="44"/>
      <c r="B633" s="43"/>
      <c r="C633" s="43"/>
      <c r="D633" s="43"/>
      <c r="E633" s="43"/>
      <c r="F633" s="44"/>
      <c r="G633" s="47"/>
      <c r="H633" s="24"/>
      <c r="I633" s="28"/>
      <c r="J633" s="28"/>
      <c r="K633" s="27"/>
      <c r="L633" s="47"/>
      <c r="M633" s="30" t="str">
        <f>IFERROR(__xludf.DUMMYFUNCTION("IF(J633="""","""",IF(A633=""SELL"",(I633-J633-K633/100)*H633*100, IF(A633=""BUY"",(J633-I633-K633/100)*H633*100, IF(regexmatch(A633,""Ass""),(J633-I633-K633/100)*H633*100, IF(A633=""SDI"",((J633-I633)*H633)-(K633), IF(A633="""",""""))))))"),"")</f>
        <v/>
      </c>
      <c r="N633" s="31" t="str">
        <f t="shared" si="1"/>
        <v/>
      </c>
      <c r="O633" s="32" t="str">
        <f t="shared" si="2"/>
        <v/>
      </c>
      <c r="P633" s="33" t="str">
        <f t="shared" si="3"/>
        <v/>
      </c>
      <c r="Q633" s="34" t="str">
        <f t="shared" si="4"/>
        <v/>
      </c>
      <c r="R633" s="39"/>
    </row>
    <row r="634">
      <c r="A634" s="40"/>
      <c r="B634" s="13"/>
      <c r="C634" s="13"/>
      <c r="D634" s="13"/>
      <c r="E634" s="13"/>
      <c r="F634" s="40"/>
      <c r="G634" s="46"/>
      <c r="H634" s="11"/>
      <c r="I634" s="16"/>
      <c r="J634" s="16"/>
      <c r="K634" s="15"/>
      <c r="L634" s="46"/>
      <c r="M634" s="18" t="str">
        <f>IFERROR(__xludf.DUMMYFUNCTION("IF(J634="""","""",IF(A634=""SELL"",(I634-J634-K634/100)*H634*100, IF(A634=""BUY"",(J634-I634-K634/100)*H634*100, IF(regexmatch(A634,""Ass""),(J634-I634-K634/100)*H634*100, IF(A634=""SDI"",((J634-I634)*H634)-(K634), IF(A634="""",""""))))))"),"")</f>
        <v/>
      </c>
      <c r="N634" s="19" t="str">
        <f t="shared" si="1"/>
        <v/>
      </c>
      <c r="O634" s="20" t="str">
        <f t="shared" si="2"/>
        <v/>
      </c>
      <c r="P634" s="21" t="str">
        <f t="shared" si="3"/>
        <v/>
      </c>
      <c r="Q634" s="22" t="str">
        <f t="shared" si="4"/>
        <v/>
      </c>
      <c r="R634" s="23"/>
    </row>
    <row r="635">
      <c r="A635" s="44"/>
      <c r="B635" s="43"/>
      <c r="C635" s="43"/>
      <c r="D635" s="43"/>
      <c r="E635" s="43"/>
      <c r="F635" s="44"/>
      <c r="G635" s="47"/>
      <c r="H635" s="24"/>
      <c r="I635" s="28"/>
      <c r="J635" s="28"/>
      <c r="K635" s="27"/>
      <c r="L635" s="47"/>
      <c r="M635" s="30" t="str">
        <f>IFERROR(__xludf.DUMMYFUNCTION("IF(J635="""","""",IF(A635=""SELL"",(I635-J635-K635/100)*H635*100, IF(A635=""BUY"",(J635-I635-K635/100)*H635*100, IF(regexmatch(A635,""Ass""),(J635-I635-K635/100)*H635*100, IF(A635=""SDI"",((J635-I635)*H635)-(K635), IF(A635="""",""""))))))"),"")</f>
        <v/>
      </c>
      <c r="N635" s="31" t="str">
        <f t="shared" si="1"/>
        <v/>
      </c>
      <c r="O635" s="32" t="str">
        <f t="shared" si="2"/>
        <v/>
      </c>
      <c r="P635" s="33" t="str">
        <f t="shared" si="3"/>
        <v/>
      </c>
      <c r="Q635" s="34" t="str">
        <f t="shared" si="4"/>
        <v/>
      </c>
      <c r="R635" s="39"/>
    </row>
    <row r="636">
      <c r="A636" s="40"/>
      <c r="B636" s="13"/>
      <c r="C636" s="13"/>
      <c r="D636" s="13"/>
      <c r="E636" s="13"/>
      <c r="F636" s="40"/>
      <c r="G636" s="46"/>
      <c r="H636" s="11"/>
      <c r="I636" s="16"/>
      <c r="J636" s="16"/>
      <c r="K636" s="15"/>
      <c r="L636" s="46"/>
      <c r="M636" s="18" t="str">
        <f>IFERROR(__xludf.DUMMYFUNCTION("IF(J636="""","""",IF(A636=""SELL"",(I636-J636-K636/100)*H636*100, IF(A636=""BUY"",(J636-I636-K636/100)*H636*100, IF(regexmatch(A636,""Ass""),(J636-I636-K636/100)*H636*100, IF(A636=""SDI"",((J636-I636)*H636)-(K636), IF(A636="""",""""))))))"),"")</f>
        <v/>
      </c>
      <c r="N636" s="19" t="str">
        <f t="shared" si="1"/>
        <v/>
      </c>
      <c r="O636" s="20" t="str">
        <f t="shared" si="2"/>
        <v/>
      </c>
      <c r="P636" s="21" t="str">
        <f t="shared" si="3"/>
        <v/>
      </c>
      <c r="Q636" s="22" t="str">
        <f t="shared" si="4"/>
        <v/>
      </c>
      <c r="R636" s="23"/>
    </row>
    <row r="637">
      <c r="A637" s="44"/>
      <c r="B637" s="43"/>
      <c r="C637" s="43"/>
      <c r="D637" s="43"/>
      <c r="E637" s="43"/>
      <c r="F637" s="44"/>
      <c r="G637" s="47"/>
      <c r="H637" s="24"/>
      <c r="I637" s="28"/>
      <c r="J637" s="28"/>
      <c r="K637" s="27"/>
      <c r="L637" s="47"/>
      <c r="M637" s="30" t="str">
        <f>IFERROR(__xludf.DUMMYFUNCTION("IF(J637="""","""",IF(A637=""SELL"",(I637-J637-K637/100)*H637*100, IF(A637=""BUY"",(J637-I637-K637/100)*H637*100, IF(regexmatch(A637,""Ass""),(J637-I637-K637/100)*H637*100, IF(A637=""SDI"",((J637-I637)*H637)-(K637), IF(A637="""",""""))))))"),"")</f>
        <v/>
      </c>
      <c r="N637" s="31" t="str">
        <f t="shared" si="1"/>
        <v/>
      </c>
      <c r="O637" s="32" t="str">
        <f t="shared" si="2"/>
        <v/>
      </c>
      <c r="P637" s="33" t="str">
        <f t="shared" si="3"/>
        <v/>
      </c>
      <c r="Q637" s="34" t="str">
        <f t="shared" si="4"/>
        <v/>
      </c>
      <c r="R637" s="39"/>
    </row>
    <row r="638">
      <c r="A638" s="40"/>
      <c r="B638" s="13"/>
      <c r="C638" s="13"/>
      <c r="D638" s="13"/>
      <c r="E638" s="13"/>
      <c r="F638" s="40"/>
      <c r="G638" s="46"/>
      <c r="H638" s="11"/>
      <c r="I638" s="16"/>
      <c r="J638" s="16"/>
      <c r="K638" s="15"/>
      <c r="L638" s="46"/>
      <c r="M638" s="18" t="str">
        <f>IFERROR(__xludf.DUMMYFUNCTION("IF(J638="""","""",IF(A638=""SELL"",(I638-J638-K638/100)*H638*100, IF(A638=""BUY"",(J638-I638-K638/100)*H638*100, IF(regexmatch(A638,""Ass""),(J638-I638-K638/100)*H638*100, IF(A638=""SDI"",((J638-I638)*H638)-(K638), IF(A638="""",""""))))))"),"")</f>
        <v/>
      </c>
      <c r="N638" s="19" t="str">
        <f t="shared" si="1"/>
        <v/>
      </c>
      <c r="O638" s="20" t="str">
        <f t="shared" si="2"/>
        <v/>
      </c>
      <c r="P638" s="21" t="str">
        <f t="shared" si="3"/>
        <v/>
      </c>
      <c r="Q638" s="22" t="str">
        <f t="shared" si="4"/>
        <v/>
      </c>
      <c r="R638" s="23"/>
    </row>
    <row r="639">
      <c r="A639" s="44"/>
      <c r="B639" s="43"/>
      <c r="C639" s="43"/>
      <c r="D639" s="43"/>
      <c r="E639" s="43"/>
      <c r="F639" s="44"/>
      <c r="G639" s="47"/>
      <c r="H639" s="24"/>
      <c r="I639" s="28"/>
      <c r="J639" s="28"/>
      <c r="K639" s="27"/>
      <c r="L639" s="47"/>
      <c r="M639" s="30" t="str">
        <f>IFERROR(__xludf.DUMMYFUNCTION("IF(J639="""","""",IF(A639=""SELL"",(I639-J639-K639/100)*H639*100, IF(A639=""BUY"",(J639-I639-K639/100)*H639*100, IF(regexmatch(A639,""Ass""),(J639-I639-K639/100)*H639*100, IF(A639=""SDI"",((J639-I639)*H639)-(K639), IF(A639="""",""""))))))"),"")</f>
        <v/>
      </c>
      <c r="N639" s="31" t="str">
        <f t="shared" si="1"/>
        <v/>
      </c>
      <c r="O639" s="32" t="str">
        <f t="shared" si="2"/>
        <v/>
      </c>
      <c r="P639" s="33" t="str">
        <f t="shared" si="3"/>
        <v/>
      </c>
      <c r="Q639" s="34" t="str">
        <f t="shared" si="4"/>
        <v/>
      </c>
      <c r="R639" s="39"/>
    </row>
    <row r="640">
      <c r="A640" s="40"/>
      <c r="B640" s="13"/>
      <c r="C640" s="13"/>
      <c r="D640" s="13"/>
      <c r="E640" s="13"/>
      <c r="F640" s="40"/>
      <c r="G640" s="46"/>
      <c r="H640" s="11"/>
      <c r="I640" s="16"/>
      <c r="J640" s="16"/>
      <c r="K640" s="15"/>
      <c r="L640" s="46"/>
      <c r="M640" s="18" t="str">
        <f>IFERROR(__xludf.DUMMYFUNCTION("IF(J640="""","""",IF(A640=""SELL"",(I640-J640-K640/100)*H640*100, IF(A640=""BUY"",(J640-I640-K640/100)*H640*100, IF(regexmatch(A640,""Ass""),(J640-I640-K640/100)*H640*100, IF(A640=""SDI"",((J640-I640)*H640)-(K640), IF(A640="""",""""))))))"),"")</f>
        <v/>
      </c>
      <c r="N640" s="19" t="str">
        <f t="shared" si="1"/>
        <v/>
      </c>
      <c r="O640" s="20" t="str">
        <f t="shared" si="2"/>
        <v/>
      </c>
      <c r="P640" s="21" t="str">
        <f t="shared" si="3"/>
        <v/>
      </c>
      <c r="Q640" s="22" t="str">
        <f t="shared" si="4"/>
        <v/>
      </c>
      <c r="R640" s="23"/>
    </row>
    <row r="641">
      <c r="A641" s="44"/>
      <c r="B641" s="43"/>
      <c r="C641" s="43"/>
      <c r="D641" s="43"/>
      <c r="E641" s="43"/>
      <c r="F641" s="44"/>
      <c r="G641" s="47"/>
      <c r="H641" s="24"/>
      <c r="I641" s="28"/>
      <c r="J641" s="28"/>
      <c r="K641" s="27"/>
      <c r="L641" s="47"/>
      <c r="M641" s="30" t="str">
        <f>IFERROR(__xludf.DUMMYFUNCTION("IF(J641="""","""",IF(A641=""SELL"",(I641-J641-K641/100)*H641*100, IF(A641=""BUY"",(J641-I641-K641/100)*H641*100, IF(regexmatch(A641,""Ass""),(J641-I641-K641/100)*H641*100, IF(A641=""SDI"",((J641-I641)*H641)-(K641), IF(A641="""",""""))))))"),"")</f>
        <v/>
      </c>
      <c r="N641" s="31" t="str">
        <f t="shared" si="1"/>
        <v/>
      </c>
      <c r="O641" s="32" t="str">
        <f t="shared" si="2"/>
        <v/>
      </c>
      <c r="P641" s="33" t="str">
        <f t="shared" si="3"/>
        <v/>
      </c>
      <c r="Q641" s="34" t="str">
        <f t="shared" si="4"/>
        <v/>
      </c>
      <c r="R641" s="39"/>
    </row>
    <row r="642">
      <c r="A642" s="40"/>
      <c r="B642" s="13"/>
      <c r="C642" s="13"/>
      <c r="D642" s="13"/>
      <c r="E642" s="13"/>
      <c r="F642" s="40"/>
      <c r="G642" s="46"/>
      <c r="H642" s="11"/>
      <c r="I642" s="16"/>
      <c r="J642" s="16"/>
      <c r="K642" s="15"/>
      <c r="L642" s="46"/>
      <c r="M642" s="18" t="str">
        <f>IFERROR(__xludf.DUMMYFUNCTION("IF(J642="""","""",IF(A642=""SELL"",(I642-J642-K642/100)*H642*100, IF(A642=""BUY"",(J642-I642-K642/100)*H642*100, IF(regexmatch(A642,""Ass""),(J642-I642-K642/100)*H642*100, IF(A642=""SDI"",((J642-I642)*H642)-(K642), IF(A642="""",""""))))))"),"")</f>
        <v/>
      </c>
      <c r="N642" s="19" t="str">
        <f t="shared" si="1"/>
        <v/>
      </c>
      <c r="O642" s="20" t="str">
        <f t="shared" si="2"/>
        <v/>
      </c>
      <c r="P642" s="21" t="str">
        <f t="shared" si="3"/>
        <v/>
      </c>
      <c r="Q642" s="22" t="str">
        <f t="shared" si="4"/>
        <v/>
      </c>
      <c r="R642" s="23"/>
    </row>
    <row r="643">
      <c r="A643" s="44"/>
      <c r="B643" s="43"/>
      <c r="C643" s="43"/>
      <c r="D643" s="43"/>
      <c r="E643" s="43"/>
      <c r="F643" s="44"/>
      <c r="G643" s="47"/>
      <c r="H643" s="24"/>
      <c r="I643" s="28"/>
      <c r="J643" s="28"/>
      <c r="K643" s="27"/>
      <c r="L643" s="47"/>
      <c r="M643" s="30" t="str">
        <f>IFERROR(__xludf.DUMMYFUNCTION("IF(J643="""","""",IF(A643=""SELL"",(I643-J643-K643/100)*H643*100, IF(A643=""BUY"",(J643-I643-K643/100)*H643*100, IF(regexmatch(A643,""Ass""),(J643-I643-K643/100)*H643*100, IF(A643=""SDI"",((J643-I643)*H643)-(K643), IF(A643="""",""""))))))"),"")</f>
        <v/>
      </c>
      <c r="N643" s="31" t="str">
        <f t="shared" si="1"/>
        <v/>
      </c>
      <c r="O643" s="32" t="str">
        <f t="shared" si="2"/>
        <v/>
      </c>
      <c r="P643" s="33" t="str">
        <f t="shared" si="3"/>
        <v/>
      </c>
      <c r="Q643" s="34" t="str">
        <f t="shared" si="4"/>
        <v/>
      </c>
      <c r="R643" s="39"/>
    </row>
    <row r="644">
      <c r="A644" s="40"/>
      <c r="B644" s="13"/>
      <c r="C644" s="13"/>
      <c r="D644" s="13"/>
      <c r="E644" s="13"/>
      <c r="F644" s="40"/>
      <c r="G644" s="46"/>
      <c r="H644" s="11"/>
      <c r="I644" s="16"/>
      <c r="J644" s="16"/>
      <c r="K644" s="15"/>
      <c r="L644" s="46"/>
      <c r="M644" s="18" t="str">
        <f>IFERROR(__xludf.DUMMYFUNCTION("IF(J644="""","""",IF(A644=""SELL"",(I644-J644-K644/100)*H644*100, IF(A644=""BUY"",(J644-I644-K644/100)*H644*100, IF(regexmatch(A644,""Ass""),(J644-I644-K644/100)*H644*100, IF(A644=""SDI"",((J644-I644)*H644)-(K644), IF(A644="""",""""))))))"),"")</f>
        <v/>
      </c>
      <c r="N644" s="19" t="str">
        <f t="shared" si="1"/>
        <v/>
      </c>
      <c r="O644" s="20" t="str">
        <f t="shared" si="2"/>
        <v/>
      </c>
      <c r="P644" s="21" t="str">
        <f t="shared" si="3"/>
        <v/>
      </c>
      <c r="Q644" s="22" t="str">
        <f t="shared" si="4"/>
        <v/>
      </c>
      <c r="R644" s="23"/>
    </row>
    <row r="645">
      <c r="A645" s="44"/>
      <c r="B645" s="43"/>
      <c r="C645" s="43"/>
      <c r="D645" s="43"/>
      <c r="E645" s="43"/>
      <c r="F645" s="44"/>
      <c r="G645" s="47"/>
      <c r="H645" s="24"/>
      <c r="I645" s="28"/>
      <c r="J645" s="28"/>
      <c r="K645" s="27"/>
      <c r="L645" s="47"/>
      <c r="M645" s="30" t="str">
        <f>IFERROR(__xludf.DUMMYFUNCTION("IF(J645="""","""",IF(A645=""SELL"",(I645-J645-K645/100)*H645*100, IF(A645=""BUY"",(J645-I645-K645/100)*H645*100, IF(regexmatch(A645,""Ass""),(J645-I645-K645/100)*H645*100, IF(A645=""SDI"",((J645-I645)*H645)-(K645), IF(A645="""",""""))))))"),"")</f>
        <v/>
      </c>
      <c r="N645" s="31" t="str">
        <f t="shared" si="1"/>
        <v/>
      </c>
      <c r="O645" s="32" t="str">
        <f t="shared" si="2"/>
        <v/>
      </c>
      <c r="P645" s="33" t="str">
        <f t="shared" si="3"/>
        <v/>
      </c>
      <c r="Q645" s="34" t="str">
        <f t="shared" si="4"/>
        <v/>
      </c>
      <c r="R645" s="39"/>
    </row>
    <row r="646">
      <c r="A646" s="40"/>
      <c r="B646" s="13"/>
      <c r="C646" s="13"/>
      <c r="D646" s="13"/>
      <c r="E646" s="13"/>
      <c r="F646" s="40"/>
      <c r="G646" s="46"/>
      <c r="H646" s="11"/>
      <c r="I646" s="16"/>
      <c r="J646" s="16"/>
      <c r="K646" s="15"/>
      <c r="L646" s="46"/>
      <c r="M646" s="18" t="str">
        <f>IFERROR(__xludf.DUMMYFUNCTION("IF(J646="""","""",IF(A646=""SELL"",(I646-J646-K646/100)*H646*100, IF(A646=""BUY"",(J646-I646-K646/100)*H646*100, IF(regexmatch(A646,""Ass""),(J646-I646-K646/100)*H646*100, IF(A646=""SDI"",((J646-I646)*H646)-(K646), IF(A646="""",""""))))))"),"")</f>
        <v/>
      </c>
      <c r="N646" s="19" t="str">
        <f t="shared" si="1"/>
        <v/>
      </c>
      <c r="O646" s="20" t="str">
        <f t="shared" si="2"/>
        <v/>
      </c>
      <c r="P646" s="21" t="str">
        <f t="shared" si="3"/>
        <v/>
      </c>
      <c r="Q646" s="22" t="str">
        <f t="shared" si="4"/>
        <v/>
      </c>
      <c r="R646" s="23"/>
    </row>
    <row r="647">
      <c r="A647" s="44"/>
      <c r="B647" s="43"/>
      <c r="C647" s="43"/>
      <c r="D647" s="43"/>
      <c r="E647" s="43"/>
      <c r="F647" s="44"/>
      <c r="G647" s="47"/>
      <c r="H647" s="24"/>
      <c r="I647" s="28"/>
      <c r="J647" s="28"/>
      <c r="K647" s="27"/>
      <c r="L647" s="47"/>
      <c r="M647" s="30" t="str">
        <f>IFERROR(__xludf.DUMMYFUNCTION("IF(J647="""","""",IF(A647=""SELL"",(I647-J647-K647/100)*H647*100, IF(A647=""BUY"",(J647-I647-K647/100)*H647*100, IF(regexmatch(A647,""Ass""),(J647-I647-K647/100)*H647*100, IF(A647=""SDI"",((J647-I647)*H647)-(K647), IF(A647="""",""""))))))"),"")</f>
        <v/>
      </c>
      <c r="N647" s="31" t="str">
        <f t="shared" si="1"/>
        <v/>
      </c>
      <c r="O647" s="32" t="str">
        <f t="shared" si="2"/>
        <v/>
      </c>
      <c r="P647" s="33" t="str">
        <f t="shared" si="3"/>
        <v/>
      </c>
      <c r="Q647" s="34" t="str">
        <f t="shared" si="4"/>
        <v/>
      </c>
      <c r="R647" s="39"/>
    </row>
    <row r="648">
      <c r="A648" s="40"/>
      <c r="B648" s="13"/>
      <c r="C648" s="13"/>
      <c r="D648" s="13"/>
      <c r="E648" s="13"/>
      <c r="F648" s="40"/>
      <c r="G648" s="46"/>
      <c r="H648" s="11"/>
      <c r="I648" s="16"/>
      <c r="J648" s="16"/>
      <c r="K648" s="15"/>
      <c r="L648" s="46"/>
      <c r="M648" s="18" t="str">
        <f>IFERROR(__xludf.DUMMYFUNCTION("IF(J648="""","""",IF(A648=""SELL"",(I648-J648-K648/100)*H648*100, IF(A648=""BUY"",(J648-I648-K648/100)*H648*100, IF(regexmatch(A648,""Ass""),(J648-I648-K648/100)*H648*100, IF(A648=""SDI"",((J648-I648)*H648)-(K648), IF(A648="""",""""))))))"),"")</f>
        <v/>
      </c>
      <c r="N648" s="19" t="str">
        <f t="shared" si="1"/>
        <v/>
      </c>
      <c r="O648" s="20" t="str">
        <f t="shared" si="2"/>
        <v/>
      </c>
      <c r="P648" s="21" t="str">
        <f t="shared" si="3"/>
        <v/>
      </c>
      <c r="Q648" s="22" t="str">
        <f t="shared" si="4"/>
        <v/>
      </c>
      <c r="R648" s="23"/>
    </row>
    <row r="649">
      <c r="A649" s="44"/>
      <c r="B649" s="43"/>
      <c r="C649" s="43"/>
      <c r="D649" s="43"/>
      <c r="E649" s="43"/>
      <c r="F649" s="44"/>
      <c r="G649" s="47"/>
      <c r="H649" s="24"/>
      <c r="I649" s="28"/>
      <c r="J649" s="28"/>
      <c r="K649" s="27"/>
      <c r="L649" s="47"/>
      <c r="M649" s="30" t="str">
        <f>IFERROR(__xludf.DUMMYFUNCTION("IF(J649="""","""",IF(A649=""SELL"",(I649-J649-K649/100)*H649*100, IF(A649=""BUY"",(J649-I649-K649/100)*H649*100, IF(regexmatch(A649,""Ass""),(J649-I649-K649/100)*H649*100, IF(A649=""SDI"",((J649-I649)*H649)-(K649), IF(A649="""",""""))))))"),"")</f>
        <v/>
      </c>
      <c r="N649" s="31" t="str">
        <f t="shared" si="1"/>
        <v/>
      </c>
      <c r="O649" s="32" t="str">
        <f t="shared" si="2"/>
        <v/>
      </c>
      <c r="P649" s="33" t="str">
        <f t="shared" si="3"/>
        <v/>
      </c>
      <c r="Q649" s="34" t="str">
        <f t="shared" si="4"/>
        <v/>
      </c>
      <c r="R649" s="39"/>
    </row>
    <row r="650">
      <c r="A650" s="40"/>
      <c r="B650" s="13"/>
      <c r="C650" s="13"/>
      <c r="D650" s="13"/>
      <c r="E650" s="13"/>
      <c r="F650" s="40"/>
      <c r="G650" s="46"/>
      <c r="H650" s="11"/>
      <c r="I650" s="16"/>
      <c r="J650" s="16"/>
      <c r="K650" s="15"/>
      <c r="L650" s="46"/>
      <c r="M650" s="18" t="str">
        <f>IFERROR(__xludf.DUMMYFUNCTION("IF(J650="""","""",IF(A650=""SELL"",(I650-J650-K650/100)*H650*100, IF(A650=""BUY"",(J650-I650-K650/100)*H650*100, IF(regexmatch(A650,""Ass""),(J650-I650-K650/100)*H650*100, IF(A650=""SDI"",((J650-I650)*H650)-(K650), IF(A650="""",""""))))))"),"")</f>
        <v/>
      </c>
      <c r="N650" s="19" t="str">
        <f t="shared" si="1"/>
        <v/>
      </c>
      <c r="O650" s="20" t="str">
        <f t="shared" si="2"/>
        <v/>
      </c>
      <c r="P650" s="21" t="str">
        <f t="shared" si="3"/>
        <v/>
      </c>
      <c r="Q650" s="22" t="str">
        <f t="shared" si="4"/>
        <v/>
      </c>
      <c r="R650" s="23"/>
    </row>
    <row r="651">
      <c r="A651" s="44"/>
      <c r="B651" s="43"/>
      <c r="C651" s="43"/>
      <c r="D651" s="43"/>
      <c r="E651" s="43"/>
      <c r="F651" s="44"/>
      <c r="G651" s="47"/>
      <c r="H651" s="24"/>
      <c r="I651" s="28"/>
      <c r="J651" s="28"/>
      <c r="K651" s="27"/>
      <c r="L651" s="47"/>
      <c r="M651" s="30" t="str">
        <f>IFERROR(__xludf.DUMMYFUNCTION("IF(J651="""","""",IF(A651=""SELL"",(I651-J651-K651/100)*H651*100, IF(A651=""BUY"",(J651-I651-K651/100)*H651*100, IF(regexmatch(A651,""Ass""),(J651-I651-K651/100)*H651*100, IF(A651=""SDI"",((J651-I651)*H651)-(K651), IF(A651="""",""""))))))"),"")</f>
        <v/>
      </c>
      <c r="N651" s="31" t="str">
        <f t="shared" si="1"/>
        <v/>
      </c>
      <c r="O651" s="32" t="str">
        <f t="shared" si="2"/>
        <v/>
      </c>
      <c r="P651" s="33" t="str">
        <f t="shared" si="3"/>
        <v/>
      </c>
      <c r="Q651" s="34" t="str">
        <f t="shared" si="4"/>
        <v/>
      </c>
      <c r="R651" s="39"/>
    </row>
    <row r="652">
      <c r="A652" s="40"/>
      <c r="B652" s="13"/>
      <c r="C652" s="13"/>
      <c r="D652" s="13"/>
      <c r="E652" s="13"/>
      <c r="F652" s="40"/>
      <c r="G652" s="46"/>
      <c r="H652" s="11"/>
      <c r="I652" s="16"/>
      <c r="J652" s="16"/>
      <c r="K652" s="15"/>
      <c r="L652" s="46"/>
      <c r="M652" s="18" t="str">
        <f>IFERROR(__xludf.DUMMYFUNCTION("IF(J652="""","""",IF(A652=""SELL"",(I652-J652-K652/100)*H652*100, IF(A652=""BUY"",(J652-I652-K652/100)*H652*100, IF(regexmatch(A652,""Ass""),(J652-I652-K652/100)*H652*100, IF(A652=""SDI"",((J652-I652)*H652)-(K652), IF(A652="""",""""))))))"),"")</f>
        <v/>
      </c>
      <c r="N652" s="19" t="str">
        <f t="shared" si="1"/>
        <v/>
      </c>
      <c r="O652" s="20" t="str">
        <f t="shared" si="2"/>
        <v/>
      </c>
      <c r="P652" s="21" t="str">
        <f t="shared" si="3"/>
        <v/>
      </c>
      <c r="Q652" s="22" t="str">
        <f t="shared" si="4"/>
        <v/>
      </c>
      <c r="R652" s="23"/>
    </row>
    <row r="653">
      <c r="A653" s="44"/>
      <c r="B653" s="43"/>
      <c r="C653" s="43"/>
      <c r="D653" s="43"/>
      <c r="E653" s="43"/>
      <c r="F653" s="44"/>
      <c r="G653" s="47"/>
      <c r="H653" s="24"/>
      <c r="I653" s="28"/>
      <c r="J653" s="28"/>
      <c r="K653" s="27"/>
      <c r="L653" s="47"/>
      <c r="M653" s="30" t="str">
        <f>IFERROR(__xludf.DUMMYFUNCTION("IF(J653="""","""",IF(A653=""SELL"",(I653-J653-K653/100)*H653*100, IF(A653=""BUY"",(J653-I653-K653/100)*H653*100, IF(regexmatch(A653,""Ass""),(J653-I653-K653/100)*H653*100, IF(A653=""SDI"",((J653-I653)*H653)-(K653), IF(A653="""",""""))))))"),"")</f>
        <v/>
      </c>
      <c r="N653" s="31" t="str">
        <f t="shared" si="1"/>
        <v/>
      </c>
      <c r="O653" s="32" t="str">
        <f t="shared" si="2"/>
        <v/>
      </c>
      <c r="P653" s="33" t="str">
        <f t="shared" si="3"/>
        <v/>
      </c>
      <c r="Q653" s="34" t="str">
        <f t="shared" si="4"/>
        <v/>
      </c>
      <c r="R653" s="39"/>
    </row>
    <row r="654">
      <c r="A654" s="40"/>
      <c r="B654" s="13"/>
      <c r="C654" s="13"/>
      <c r="D654" s="13"/>
      <c r="E654" s="13"/>
      <c r="F654" s="40"/>
      <c r="G654" s="46"/>
      <c r="H654" s="11"/>
      <c r="I654" s="16"/>
      <c r="J654" s="16"/>
      <c r="K654" s="15"/>
      <c r="L654" s="46"/>
      <c r="M654" s="18" t="str">
        <f>IFERROR(__xludf.DUMMYFUNCTION("IF(J654="""","""",IF(A654=""SELL"",(I654-J654-K654/100)*H654*100, IF(A654=""BUY"",(J654-I654-K654/100)*H654*100, IF(regexmatch(A654,""Ass""),(J654-I654-K654/100)*H654*100, IF(A654=""SDI"",((J654-I654)*H654)-(K654), IF(A654="""",""""))))))"),"")</f>
        <v/>
      </c>
      <c r="N654" s="19" t="str">
        <f t="shared" si="1"/>
        <v/>
      </c>
      <c r="O654" s="20" t="str">
        <f t="shared" si="2"/>
        <v/>
      </c>
      <c r="P654" s="21" t="str">
        <f t="shared" si="3"/>
        <v/>
      </c>
      <c r="Q654" s="22" t="str">
        <f t="shared" si="4"/>
        <v/>
      </c>
      <c r="R654" s="23"/>
    </row>
    <row r="655">
      <c r="A655" s="44"/>
      <c r="B655" s="43"/>
      <c r="C655" s="43"/>
      <c r="D655" s="43"/>
      <c r="E655" s="43"/>
      <c r="F655" s="44"/>
      <c r="G655" s="47"/>
      <c r="H655" s="24"/>
      <c r="I655" s="28"/>
      <c r="J655" s="28"/>
      <c r="K655" s="27"/>
      <c r="L655" s="47"/>
      <c r="M655" s="30" t="str">
        <f>IFERROR(__xludf.DUMMYFUNCTION("IF(J655="""","""",IF(A655=""SELL"",(I655-J655-K655/100)*H655*100, IF(A655=""BUY"",(J655-I655-K655/100)*H655*100, IF(regexmatch(A655,""Ass""),(J655-I655-K655/100)*H655*100, IF(A655=""SDI"",((J655-I655)*H655)-(K655), IF(A655="""",""""))))))"),"")</f>
        <v/>
      </c>
      <c r="N655" s="31" t="str">
        <f t="shared" si="1"/>
        <v/>
      </c>
      <c r="O655" s="32" t="str">
        <f t="shared" si="2"/>
        <v/>
      </c>
      <c r="P655" s="33" t="str">
        <f t="shared" si="3"/>
        <v/>
      </c>
      <c r="Q655" s="34" t="str">
        <f t="shared" si="4"/>
        <v/>
      </c>
      <c r="R655" s="39"/>
    </row>
    <row r="656">
      <c r="A656" s="40"/>
      <c r="B656" s="13"/>
      <c r="C656" s="13"/>
      <c r="D656" s="13"/>
      <c r="E656" s="13"/>
      <c r="F656" s="40"/>
      <c r="G656" s="46"/>
      <c r="H656" s="11"/>
      <c r="I656" s="16"/>
      <c r="J656" s="16"/>
      <c r="K656" s="15"/>
      <c r="L656" s="46"/>
      <c r="M656" s="18" t="str">
        <f>IFERROR(__xludf.DUMMYFUNCTION("IF(J656="""","""",IF(A656=""SELL"",(I656-J656-K656/100)*H656*100, IF(A656=""BUY"",(J656-I656-K656/100)*H656*100, IF(regexmatch(A656,""Ass""),(J656-I656-K656/100)*H656*100, IF(A656=""SDI"",((J656-I656)*H656)-(K656), IF(A656="""",""""))))))"),"")</f>
        <v/>
      </c>
      <c r="N656" s="19" t="str">
        <f t="shared" si="1"/>
        <v/>
      </c>
      <c r="O656" s="20" t="str">
        <f t="shared" si="2"/>
        <v/>
      </c>
      <c r="P656" s="21" t="str">
        <f t="shared" si="3"/>
        <v/>
      </c>
      <c r="Q656" s="22" t="str">
        <f t="shared" si="4"/>
        <v/>
      </c>
      <c r="R656" s="23"/>
    </row>
    <row r="657">
      <c r="A657" s="44"/>
      <c r="B657" s="43"/>
      <c r="C657" s="43"/>
      <c r="D657" s="43"/>
      <c r="E657" s="43"/>
      <c r="F657" s="44"/>
      <c r="G657" s="47"/>
      <c r="H657" s="24"/>
      <c r="I657" s="28"/>
      <c r="J657" s="28"/>
      <c r="K657" s="27"/>
      <c r="L657" s="47"/>
      <c r="M657" s="30" t="str">
        <f>IFERROR(__xludf.DUMMYFUNCTION("IF(J657="""","""",IF(A657=""SELL"",(I657-J657-K657/100)*H657*100, IF(A657=""BUY"",(J657-I657-K657/100)*H657*100, IF(regexmatch(A657,""Ass""),(J657-I657-K657/100)*H657*100, IF(A657=""SDI"",((J657-I657)*H657)-(K657), IF(A657="""",""""))))))"),"")</f>
        <v/>
      </c>
      <c r="N657" s="31" t="str">
        <f t="shared" si="1"/>
        <v/>
      </c>
      <c r="O657" s="32" t="str">
        <f t="shared" si="2"/>
        <v/>
      </c>
      <c r="P657" s="33" t="str">
        <f t="shared" si="3"/>
        <v/>
      </c>
      <c r="Q657" s="34" t="str">
        <f t="shared" si="4"/>
        <v/>
      </c>
      <c r="R657" s="39"/>
    </row>
    <row r="658">
      <c r="A658" s="40"/>
      <c r="B658" s="13"/>
      <c r="C658" s="13"/>
      <c r="D658" s="13"/>
      <c r="E658" s="13"/>
      <c r="F658" s="40"/>
      <c r="G658" s="46"/>
      <c r="H658" s="11"/>
      <c r="I658" s="16"/>
      <c r="J658" s="16"/>
      <c r="K658" s="15"/>
      <c r="L658" s="46"/>
      <c r="M658" s="18" t="str">
        <f>IFERROR(__xludf.DUMMYFUNCTION("IF(J658="""","""",IF(A658=""SELL"",(I658-J658-K658/100)*H658*100, IF(A658=""BUY"",(J658-I658-K658/100)*H658*100, IF(regexmatch(A658,""Ass""),(J658-I658-K658/100)*H658*100, IF(A658=""SDI"",((J658-I658)*H658)-(K658), IF(A658="""",""""))))))"),"")</f>
        <v/>
      </c>
      <c r="N658" s="19" t="str">
        <f t="shared" si="1"/>
        <v/>
      </c>
      <c r="O658" s="20" t="str">
        <f t="shared" si="2"/>
        <v/>
      </c>
      <c r="P658" s="21" t="str">
        <f t="shared" si="3"/>
        <v/>
      </c>
      <c r="Q658" s="22" t="str">
        <f t="shared" si="4"/>
        <v/>
      </c>
      <c r="R658" s="23"/>
    </row>
    <row r="659">
      <c r="A659" s="44"/>
      <c r="B659" s="43"/>
      <c r="C659" s="43"/>
      <c r="D659" s="43"/>
      <c r="E659" s="43"/>
      <c r="F659" s="44"/>
      <c r="G659" s="47"/>
      <c r="H659" s="24"/>
      <c r="I659" s="28"/>
      <c r="J659" s="28"/>
      <c r="K659" s="27"/>
      <c r="L659" s="47"/>
      <c r="M659" s="30" t="str">
        <f>IFERROR(__xludf.DUMMYFUNCTION("IF(J659="""","""",IF(A659=""SELL"",(I659-J659-K659/100)*H659*100, IF(A659=""BUY"",(J659-I659-K659/100)*H659*100, IF(regexmatch(A659,""Ass""),(J659-I659-K659/100)*H659*100, IF(A659=""SDI"",((J659-I659)*H659)-(K659), IF(A659="""",""""))))))"),"")</f>
        <v/>
      </c>
      <c r="N659" s="31" t="str">
        <f t="shared" si="1"/>
        <v/>
      </c>
      <c r="O659" s="32" t="str">
        <f t="shared" si="2"/>
        <v/>
      </c>
      <c r="P659" s="33" t="str">
        <f t="shared" si="3"/>
        <v/>
      </c>
      <c r="Q659" s="34" t="str">
        <f t="shared" si="4"/>
        <v/>
      </c>
      <c r="R659" s="39"/>
    </row>
    <row r="660">
      <c r="A660" s="40"/>
      <c r="B660" s="13"/>
      <c r="C660" s="13"/>
      <c r="D660" s="13"/>
      <c r="E660" s="13"/>
      <c r="F660" s="40"/>
      <c r="G660" s="46"/>
      <c r="H660" s="11"/>
      <c r="I660" s="16"/>
      <c r="J660" s="16"/>
      <c r="K660" s="15"/>
      <c r="L660" s="46"/>
      <c r="M660" s="18" t="str">
        <f>IFERROR(__xludf.DUMMYFUNCTION("IF(J660="""","""",IF(A660=""SELL"",(I660-J660-K660/100)*H660*100, IF(A660=""BUY"",(J660-I660-K660/100)*H660*100, IF(regexmatch(A660,""Ass""),(J660-I660-K660/100)*H660*100, IF(A660=""SDI"",((J660-I660)*H660)-(K660), IF(A660="""",""""))))))"),"")</f>
        <v/>
      </c>
      <c r="N660" s="19" t="str">
        <f t="shared" si="1"/>
        <v/>
      </c>
      <c r="O660" s="20" t="str">
        <f t="shared" si="2"/>
        <v/>
      </c>
      <c r="P660" s="21" t="str">
        <f t="shared" si="3"/>
        <v/>
      </c>
      <c r="Q660" s="22" t="str">
        <f t="shared" si="4"/>
        <v/>
      </c>
      <c r="R660" s="23"/>
    </row>
    <row r="661">
      <c r="A661" s="44"/>
      <c r="B661" s="43"/>
      <c r="C661" s="43"/>
      <c r="D661" s="43"/>
      <c r="E661" s="43"/>
      <c r="F661" s="44"/>
      <c r="G661" s="47"/>
      <c r="H661" s="24"/>
      <c r="I661" s="28"/>
      <c r="J661" s="28"/>
      <c r="K661" s="27"/>
      <c r="L661" s="47"/>
      <c r="M661" s="30" t="str">
        <f>IFERROR(__xludf.DUMMYFUNCTION("IF(J661="""","""",IF(A661=""SELL"",(I661-J661-K661/100)*H661*100, IF(A661=""BUY"",(J661-I661-K661/100)*H661*100, IF(regexmatch(A661,""Ass""),(J661-I661-K661/100)*H661*100, IF(A661=""SDI"",((J661-I661)*H661)-(K661), IF(A661="""",""""))))))"),"")</f>
        <v/>
      </c>
      <c r="N661" s="31" t="str">
        <f t="shared" si="1"/>
        <v/>
      </c>
      <c r="O661" s="32" t="str">
        <f t="shared" si="2"/>
        <v/>
      </c>
      <c r="P661" s="33" t="str">
        <f t="shared" si="3"/>
        <v/>
      </c>
      <c r="Q661" s="34" t="str">
        <f t="shared" si="4"/>
        <v/>
      </c>
      <c r="R661" s="39"/>
    </row>
    <row r="662">
      <c r="A662" s="40"/>
      <c r="B662" s="13"/>
      <c r="C662" s="13"/>
      <c r="D662" s="13"/>
      <c r="E662" s="13"/>
      <c r="F662" s="40"/>
      <c r="G662" s="46"/>
      <c r="H662" s="11"/>
      <c r="I662" s="16"/>
      <c r="J662" s="16"/>
      <c r="K662" s="15"/>
      <c r="L662" s="46"/>
      <c r="M662" s="18" t="str">
        <f>IFERROR(__xludf.DUMMYFUNCTION("IF(J662="""","""",IF(A662=""SELL"",(I662-J662-K662/100)*H662*100, IF(A662=""BUY"",(J662-I662-K662/100)*H662*100, IF(regexmatch(A662,""Ass""),(J662-I662-K662/100)*H662*100, IF(A662=""SDI"",((J662-I662)*H662)-(K662), IF(A662="""",""""))))))"),"")</f>
        <v/>
      </c>
      <c r="N662" s="19" t="str">
        <f t="shared" si="1"/>
        <v/>
      </c>
      <c r="O662" s="20" t="str">
        <f t="shared" si="2"/>
        <v/>
      </c>
      <c r="P662" s="21" t="str">
        <f t="shared" si="3"/>
        <v/>
      </c>
      <c r="Q662" s="22" t="str">
        <f t="shared" si="4"/>
        <v/>
      </c>
      <c r="R662" s="23"/>
    </row>
    <row r="663">
      <c r="A663" s="44"/>
      <c r="B663" s="43"/>
      <c r="C663" s="43"/>
      <c r="D663" s="43"/>
      <c r="E663" s="43"/>
      <c r="F663" s="44"/>
      <c r="G663" s="47"/>
      <c r="H663" s="24"/>
      <c r="I663" s="28"/>
      <c r="J663" s="28"/>
      <c r="K663" s="27"/>
      <c r="L663" s="47"/>
      <c r="M663" s="30" t="str">
        <f>IFERROR(__xludf.DUMMYFUNCTION("IF(J663="""","""",IF(A663=""SELL"",(I663-J663-K663/100)*H663*100, IF(A663=""BUY"",(J663-I663-K663/100)*H663*100, IF(regexmatch(A663,""Ass""),(J663-I663-K663/100)*H663*100, IF(A663=""SDI"",((J663-I663)*H663)-(K663), IF(A663="""",""""))))))"),"")</f>
        <v/>
      </c>
      <c r="N663" s="31" t="str">
        <f t="shared" si="1"/>
        <v/>
      </c>
      <c r="O663" s="32" t="str">
        <f t="shared" si="2"/>
        <v/>
      </c>
      <c r="P663" s="33" t="str">
        <f t="shared" si="3"/>
        <v/>
      </c>
      <c r="Q663" s="34" t="str">
        <f t="shared" si="4"/>
        <v/>
      </c>
      <c r="R663" s="39"/>
    </row>
    <row r="664">
      <c r="A664" s="40"/>
      <c r="B664" s="13"/>
      <c r="C664" s="13"/>
      <c r="D664" s="13"/>
      <c r="E664" s="13"/>
      <c r="F664" s="40"/>
      <c r="G664" s="46"/>
      <c r="H664" s="11"/>
      <c r="I664" s="16"/>
      <c r="J664" s="16"/>
      <c r="K664" s="15"/>
      <c r="L664" s="46"/>
      <c r="M664" s="18" t="str">
        <f>IFERROR(__xludf.DUMMYFUNCTION("IF(J664="""","""",IF(A664=""SELL"",(I664-J664-K664/100)*H664*100, IF(A664=""BUY"",(J664-I664-K664/100)*H664*100, IF(regexmatch(A664,""Ass""),(J664-I664-K664/100)*H664*100, IF(A664=""SDI"",((J664-I664)*H664)-(K664), IF(A664="""",""""))))))"),"")</f>
        <v/>
      </c>
      <c r="N664" s="19" t="str">
        <f t="shared" si="1"/>
        <v/>
      </c>
      <c r="O664" s="20" t="str">
        <f t="shared" si="2"/>
        <v/>
      </c>
      <c r="P664" s="21" t="str">
        <f t="shared" si="3"/>
        <v/>
      </c>
      <c r="Q664" s="22" t="str">
        <f t="shared" si="4"/>
        <v/>
      </c>
      <c r="R664" s="23"/>
    </row>
    <row r="665">
      <c r="A665" s="44"/>
      <c r="B665" s="43"/>
      <c r="C665" s="43"/>
      <c r="D665" s="43"/>
      <c r="E665" s="43"/>
      <c r="F665" s="44"/>
      <c r="G665" s="47"/>
      <c r="H665" s="24"/>
      <c r="I665" s="28"/>
      <c r="J665" s="28"/>
      <c r="K665" s="27"/>
      <c r="L665" s="47"/>
      <c r="M665" s="30" t="str">
        <f>IFERROR(__xludf.DUMMYFUNCTION("IF(J665="""","""",IF(A665=""SELL"",(I665-J665-K665/100)*H665*100, IF(A665=""BUY"",(J665-I665-K665/100)*H665*100, IF(regexmatch(A665,""Ass""),(J665-I665-K665/100)*H665*100, IF(A665=""SDI"",((J665-I665)*H665)-(K665), IF(A665="""",""""))))))"),"")</f>
        <v/>
      </c>
      <c r="N665" s="31" t="str">
        <f t="shared" si="1"/>
        <v/>
      </c>
      <c r="O665" s="32" t="str">
        <f t="shared" si="2"/>
        <v/>
      </c>
      <c r="P665" s="33" t="str">
        <f t="shared" si="3"/>
        <v/>
      </c>
      <c r="Q665" s="34" t="str">
        <f t="shared" si="4"/>
        <v/>
      </c>
      <c r="R665" s="39"/>
    </row>
    <row r="666">
      <c r="A666" s="40"/>
      <c r="B666" s="13"/>
      <c r="C666" s="13"/>
      <c r="D666" s="13"/>
      <c r="E666" s="13"/>
      <c r="F666" s="40"/>
      <c r="G666" s="46"/>
      <c r="H666" s="11"/>
      <c r="I666" s="16"/>
      <c r="J666" s="16"/>
      <c r="K666" s="15"/>
      <c r="L666" s="46"/>
      <c r="M666" s="18" t="str">
        <f>IFERROR(__xludf.DUMMYFUNCTION("IF(J666="""","""",IF(A666=""SELL"",(I666-J666-K666/100)*H666*100, IF(A666=""BUY"",(J666-I666-K666/100)*H666*100, IF(regexmatch(A666,""Ass""),(J666-I666-K666/100)*H666*100, IF(A666=""SDI"",((J666-I666)*H666)-(K666), IF(A666="""",""""))))))"),"")</f>
        <v/>
      </c>
      <c r="N666" s="19" t="str">
        <f t="shared" si="1"/>
        <v/>
      </c>
      <c r="O666" s="20" t="str">
        <f t="shared" si="2"/>
        <v/>
      </c>
      <c r="P666" s="21" t="str">
        <f t="shared" si="3"/>
        <v/>
      </c>
      <c r="Q666" s="22" t="str">
        <f t="shared" si="4"/>
        <v/>
      </c>
      <c r="R666" s="23"/>
    </row>
    <row r="667">
      <c r="A667" s="44"/>
      <c r="B667" s="43"/>
      <c r="C667" s="43"/>
      <c r="D667" s="43"/>
      <c r="E667" s="43"/>
      <c r="F667" s="44"/>
      <c r="G667" s="47"/>
      <c r="H667" s="24"/>
      <c r="I667" s="28"/>
      <c r="J667" s="28"/>
      <c r="K667" s="27"/>
      <c r="L667" s="47"/>
      <c r="M667" s="30" t="str">
        <f>IFERROR(__xludf.DUMMYFUNCTION("IF(J667="""","""",IF(A667=""SELL"",(I667-J667-K667/100)*H667*100, IF(A667=""BUY"",(J667-I667-K667/100)*H667*100, IF(regexmatch(A667,""Ass""),(J667-I667-K667/100)*H667*100, IF(A667=""SDI"",((J667-I667)*H667)-(K667), IF(A667="""",""""))))))"),"")</f>
        <v/>
      </c>
      <c r="N667" s="31" t="str">
        <f t="shared" si="1"/>
        <v/>
      </c>
      <c r="O667" s="32" t="str">
        <f t="shared" si="2"/>
        <v/>
      </c>
      <c r="P667" s="33" t="str">
        <f t="shared" si="3"/>
        <v/>
      </c>
      <c r="Q667" s="34" t="str">
        <f t="shared" si="4"/>
        <v/>
      </c>
      <c r="R667" s="39"/>
    </row>
    <row r="668">
      <c r="A668" s="40"/>
      <c r="B668" s="13"/>
      <c r="C668" s="13"/>
      <c r="D668" s="13"/>
      <c r="E668" s="13"/>
      <c r="F668" s="40"/>
      <c r="G668" s="46"/>
      <c r="H668" s="11"/>
      <c r="I668" s="16"/>
      <c r="J668" s="16"/>
      <c r="K668" s="15"/>
      <c r="L668" s="46"/>
      <c r="M668" s="18" t="str">
        <f>IFERROR(__xludf.DUMMYFUNCTION("IF(J668="""","""",IF(A668=""SELL"",(I668-J668-K668/100)*H668*100, IF(A668=""BUY"",(J668-I668-K668/100)*H668*100, IF(regexmatch(A668,""Ass""),(J668-I668-K668/100)*H668*100, IF(A668=""SDI"",((J668-I668)*H668)-(K668), IF(A668="""",""""))))))"),"")</f>
        <v/>
      </c>
      <c r="N668" s="19" t="str">
        <f t="shared" si="1"/>
        <v/>
      </c>
      <c r="O668" s="20" t="str">
        <f t="shared" si="2"/>
        <v/>
      </c>
      <c r="P668" s="21" t="str">
        <f t="shared" si="3"/>
        <v/>
      </c>
      <c r="Q668" s="22" t="str">
        <f t="shared" si="4"/>
        <v/>
      </c>
      <c r="R668" s="23"/>
    </row>
    <row r="669">
      <c r="A669" s="44"/>
      <c r="B669" s="43"/>
      <c r="C669" s="43"/>
      <c r="D669" s="43"/>
      <c r="E669" s="43"/>
      <c r="F669" s="44"/>
      <c r="G669" s="47"/>
      <c r="H669" s="24"/>
      <c r="I669" s="28"/>
      <c r="J669" s="28"/>
      <c r="K669" s="27"/>
      <c r="L669" s="47"/>
      <c r="M669" s="30" t="str">
        <f>IFERROR(__xludf.DUMMYFUNCTION("IF(J669="""","""",IF(A669=""SELL"",(I669-J669-K669/100)*H669*100, IF(A669=""BUY"",(J669-I669-K669/100)*H669*100, IF(regexmatch(A669,""Ass""),(J669-I669-K669/100)*H669*100, IF(A669=""SDI"",((J669-I669)*H669)-(K669), IF(A669="""",""""))))))"),"")</f>
        <v/>
      </c>
      <c r="N669" s="31" t="str">
        <f t="shared" si="1"/>
        <v/>
      </c>
      <c r="O669" s="32" t="str">
        <f t="shared" si="2"/>
        <v/>
      </c>
      <c r="P669" s="33" t="str">
        <f t="shared" si="3"/>
        <v/>
      </c>
      <c r="Q669" s="34" t="str">
        <f t="shared" si="4"/>
        <v/>
      </c>
      <c r="R669" s="39"/>
    </row>
    <row r="670">
      <c r="A670" s="40"/>
      <c r="B670" s="13"/>
      <c r="C670" s="13"/>
      <c r="D670" s="13"/>
      <c r="E670" s="13"/>
      <c r="F670" s="40"/>
      <c r="G670" s="46"/>
      <c r="H670" s="11"/>
      <c r="I670" s="16"/>
      <c r="J670" s="16"/>
      <c r="K670" s="15"/>
      <c r="L670" s="46"/>
      <c r="M670" s="18" t="str">
        <f>IFERROR(__xludf.DUMMYFUNCTION("IF(J670="""","""",IF(A670=""SELL"",(I670-J670-K670/100)*H670*100, IF(A670=""BUY"",(J670-I670-K670/100)*H670*100, IF(regexmatch(A670,""Ass""),(J670-I670-K670/100)*H670*100, IF(A670=""SDI"",((J670-I670)*H670)-(K670), IF(A670="""",""""))))))"),"")</f>
        <v/>
      </c>
      <c r="N670" s="19" t="str">
        <f t="shared" si="1"/>
        <v/>
      </c>
      <c r="O670" s="20" t="str">
        <f t="shared" si="2"/>
        <v/>
      </c>
      <c r="P670" s="21" t="str">
        <f t="shared" si="3"/>
        <v/>
      </c>
      <c r="Q670" s="22" t="str">
        <f t="shared" si="4"/>
        <v/>
      </c>
      <c r="R670" s="23"/>
    </row>
    <row r="671">
      <c r="A671" s="44"/>
      <c r="B671" s="43"/>
      <c r="C671" s="43"/>
      <c r="D671" s="43"/>
      <c r="E671" s="43"/>
      <c r="F671" s="44"/>
      <c r="G671" s="47"/>
      <c r="H671" s="24"/>
      <c r="I671" s="28"/>
      <c r="J671" s="28"/>
      <c r="K671" s="27"/>
      <c r="L671" s="47"/>
      <c r="M671" s="30" t="str">
        <f>IFERROR(__xludf.DUMMYFUNCTION("IF(J671="""","""",IF(A671=""SELL"",(I671-J671-K671/100)*H671*100, IF(A671=""BUY"",(J671-I671-K671/100)*H671*100, IF(regexmatch(A671,""Ass""),(J671-I671-K671/100)*H671*100, IF(A671=""SDI"",((J671-I671)*H671)-(K671), IF(A671="""",""""))))))"),"")</f>
        <v/>
      </c>
      <c r="N671" s="31" t="str">
        <f t="shared" si="1"/>
        <v/>
      </c>
      <c r="O671" s="32" t="str">
        <f t="shared" si="2"/>
        <v/>
      </c>
      <c r="P671" s="33" t="str">
        <f t="shared" si="3"/>
        <v/>
      </c>
      <c r="Q671" s="34" t="str">
        <f t="shared" si="4"/>
        <v/>
      </c>
      <c r="R671" s="39"/>
    </row>
    <row r="672">
      <c r="A672" s="40"/>
      <c r="B672" s="13"/>
      <c r="C672" s="13"/>
      <c r="D672" s="13"/>
      <c r="E672" s="13"/>
      <c r="F672" s="40"/>
      <c r="G672" s="46"/>
      <c r="H672" s="11"/>
      <c r="I672" s="16"/>
      <c r="J672" s="16"/>
      <c r="K672" s="15"/>
      <c r="L672" s="46"/>
      <c r="M672" s="18" t="str">
        <f>IFERROR(__xludf.DUMMYFUNCTION("IF(J672="""","""",IF(A672=""SELL"",(I672-J672-K672/100)*H672*100, IF(A672=""BUY"",(J672-I672-K672/100)*H672*100, IF(regexmatch(A672,""Ass""),(J672-I672-K672/100)*H672*100, IF(A672=""SDI"",((J672-I672)*H672)-(K672), IF(A672="""",""""))))))"),"")</f>
        <v/>
      </c>
      <c r="N672" s="19" t="str">
        <f t="shared" si="1"/>
        <v/>
      </c>
      <c r="O672" s="20" t="str">
        <f t="shared" si="2"/>
        <v/>
      </c>
      <c r="P672" s="21" t="str">
        <f t="shared" si="3"/>
        <v/>
      </c>
      <c r="Q672" s="22" t="str">
        <f t="shared" si="4"/>
        <v/>
      </c>
      <c r="R672" s="23"/>
    </row>
    <row r="673">
      <c r="A673" s="44"/>
      <c r="B673" s="43"/>
      <c r="C673" s="43"/>
      <c r="D673" s="43"/>
      <c r="E673" s="43"/>
      <c r="F673" s="44"/>
      <c r="G673" s="47"/>
      <c r="H673" s="24"/>
      <c r="I673" s="28"/>
      <c r="J673" s="28"/>
      <c r="K673" s="27"/>
      <c r="L673" s="47"/>
      <c r="M673" s="30" t="str">
        <f>IFERROR(__xludf.DUMMYFUNCTION("IF(J673="""","""",IF(A673=""SELL"",(I673-J673-K673/100)*H673*100, IF(A673=""BUY"",(J673-I673-K673/100)*H673*100, IF(regexmatch(A673,""Ass""),(J673-I673-K673/100)*H673*100, IF(A673=""SDI"",((J673-I673)*H673)-(K673), IF(A673="""",""""))))))"),"")</f>
        <v/>
      </c>
      <c r="N673" s="31" t="str">
        <f t="shared" si="1"/>
        <v/>
      </c>
      <c r="O673" s="32" t="str">
        <f t="shared" si="2"/>
        <v/>
      </c>
      <c r="P673" s="33" t="str">
        <f t="shared" si="3"/>
        <v/>
      </c>
      <c r="Q673" s="34" t="str">
        <f t="shared" si="4"/>
        <v/>
      </c>
      <c r="R673" s="39"/>
    </row>
    <row r="674">
      <c r="A674" s="40"/>
      <c r="B674" s="13"/>
      <c r="C674" s="13"/>
      <c r="D674" s="13"/>
      <c r="E674" s="13"/>
      <c r="F674" s="40"/>
      <c r="G674" s="46"/>
      <c r="H674" s="11"/>
      <c r="I674" s="16"/>
      <c r="J674" s="16"/>
      <c r="K674" s="15"/>
      <c r="L674" s="46"/>
      <c r="M674" s="18" t="str">
        <f>IFERROR(__xludf.DUMMYFUNCTION("IF(J674="""","""",IF(A674=""SELL"",(I674-J674-K674/100)*H674*100, IF(A674=""BUY"",(J674-I674-K674/100)*H674*100, IF(regexmatch(A674,""Ass""),(J674-I674-K674/100)*H674*100, IF(A674=""SDI"",((J674-I674)*H674)-(K674), IF(A674="""",""""))))))"),"")</f>
        <v/>
      </c>
      <c r="N674" s="19" t="str">
        <f t="shared" si="1"/>
        <v/>
      </c>
      <c r="O674" s="20" t="str">
        <f t="shared" si="2"/>
        <v/>
      </c>
      <c r="P674" s="21" t="str">
        <f t="shared" si="3"/>
        <v/>
      </c>
      <c r="Q674" s="22" t="str">
        <f t="shared" si="4"/>
        <v/>
      </c>
      <c r="R674" s="23"/>
    </row>
    <row r="675">
      <c r="A675" s="44"/>
      <c r="B675" s="43"/>
      <c r="C675" s="43"/>
      <c r="D675" s="43"/>
      <c r="E675" s="43"/>
      <c r="F675" s="44"/>
      <c r="G675" s="47"/>
      <c r="H675" s="24"/>
      <c r="I675" s="28"/>
      <c r="J675" s="28"/>
      <c r="K675" s="27"/>
      <c r="L675" s="47"/>
      <c r="M675" s="30" t="str">
        <f>IFERROR(__xludf.DUMMYFUNCTION("IF(J675="""","""",IF(A675=""SELL"",(I675-J675-K675/100)*H675*100, IF(A675=""BUY"",(J675-I675-K675/100)*H675*100, IF(regexmatch(A675,""Ass""),(J675-I675-K675/100)*H675*100, IF(A675=""SDI"",((J675-I675)*H675)-(K675), IF(A675="""",""""))))))"),"")</f>
        <v/>
      </c>
      <c r="N675" s="31" t="str">
        <f t="shared" si="1"/>
        <v/>
      </c>
      <c r="O675" s="32" t="str">
        <f t="shared" si="2"/>
        <v/>
      </c>
      <c r="P675" s="33" t="str">
        <f t="shared" si="3"/>
        <v/>
      </c>
      <c r="Q675" s="34" t="str">
        <f t="shared" si="4"/>
        <v/>
      </c>
      <c r="R675" s="39"/>
    </row>
    <row r="676">
      <c r="A676" s="40"/>
      <c r="B676" s="13"/>
      <c r="C676" s="13"/>
      <c r="D676" s="13"/>
      <c r="E676" s="13"/>
      <c r="F676" s="40"/>
      <c r="G676" s="46"/>
      <c r="H676" s="11"/>
      <c r="I676" s="16"/>
      <c r="J676" s="16"/>
      <c r="K676" s="15"/>
      <c r="L676" s="46"/>
      <c r="M676" s="18" t="str">
        <f>IFERROR(__xludf.DUMMYFUNCTION("IF(J676="""","""",IF(A676=""SELL"",(I676-J676-K676/100)*H676*100, IF(A676=""BUY"",(J676-I676-K676/100)*H676*100, IF(regexmatch(A676,""Ass""),(J676-I676-K676/100)*H676*100, IF(A676=""SDI"",((J676-I676)*H676)-(K676), IF(A676="""",""""))))))"),"")</f>
        <v/>
      </c>
      <c r="N676" s="19" t="str">
        <f t="shared" si="1"/>
        <v/>
      </c>
      <c r="O676" s="20" t="str">
        <f t="shared" si="2"/>
        <v/>
      </c>
      <c r="P676" s="21" t="str">
        <f t="shared" si="3"/>
        <v/>
      </c>
      <c r="Q676" s="22" t="str">
        <f t="shared" si="4"/>
        <v/>
      </c>
      <c r="R676" s="23"/>
    </row>
    <row r="677">
      <c r="A677" s="44"/>
      <c r="B677" s="43"/>
      <c r="C677" s="43"/>
      <c r="D677" s="43"/>
      <c r="E677" s="43"/>
      <c r="F677" s="44"/>
      <c r="G677" s="47"/>
      <c r="H677" s="24"/>
      <c r="I677" s="28"/>
      <c r="J677" s="28"/>
      <c r="K677" s="27"/>
      <c r="L677" s="47"/>
      <c r="M677" s="30" t="str">
        <f>IFERROR(__xludf.DUMMYFUNCTION("IF(J677="""","""",IF(A677=""SELL"",(I677-J677-K677/100)*H677*100, IF(A677=""BUY"",(J677-I677-K677/100)*H677*100, IF(regexmatch(A677,""Ass""),(J677-I677-K677/100)*H677*100, IF(A677=""SDI"",((J677-I677)*H677)-(K677), IF(A677="""",""""))))))"),"")</f>
        <v/>
      </c>
      <c r="N677" s="31" t="str">
        <f t="shared" si="1"/>
        <v/>
      </c>
      <c r="O677" s="32" t="str">
        <f t="shared" si="2"/>
        <v/>
      </c>
      <c r="P677" s="33" t="str">
        <f t="shared" si="3"/>
        <v/>
      </c>
      <c r="Q677" s="34" t="str">
        <f t="shared" si="4"/>
        <v/>
      </c>
      <c r="R677" s="39"/>
    </row>
    <row r="678">
      <c r="A678" s="40"/>
      <c r="B678" s="13"/>
      <c r="C678" s="13"/>
      <c r="D678" s="13"/>
      <c r="E678" s="13"/>
      <c r="F678" s="40"/>
      <c r="G678" s="46"/>
      <c r="H678" s="11"/>
      <c r="I678" s="16"/>
      <c r="J678" s="16"/>
      <c r="K678" s="15"/>
      <c r="L678" s="46"/>
      <c r="M678" s="18" t="str">
        <f>IFERROR(__xludf.DUMMYFUNCTION("IF(J678="""","""",IF(A678=""SELL"",(I678-J678-K678/100)*H678*100, IF(A678=""BUY"",(J678-I678-K678/100)*H678*100, IF(regexmatch(A678,""Ass""),(J678-I678-K678/100)*H678*100, IF(A678=""SDI"",((J678-I678)*H678)-(K678), IF(A678="""",""""))))))"),"")</f>
        <v/>
      </c>
      <c r="N678" s="19" t="str">
        <f t="shared" si="1"/>
        <v/>
      </c>
      <c r="O678" s="20" t="str">
        <f t="shared" si="2"/>
        <v/>
      </c>
      <c r="P678" s="21" t="str">
        <f t="shared" si="3"/>
        <v/>
      </c>
      <c r="Q678" s="22" t="str">
        <f t="shared" si="4"/>
        <v/>
      </c>
      <c r="R678" s="23"/>
    </row>
    <row r="679">
      <c r="A679" s="44"/>
      <c r="B679" s="43"/>
      <c r="C679" s="43"/>
      <c r="D679" s="43"/>
      <c r="E679" s="43"/>
      <c r="F679" s="44"/>
      <c r="G679" s="47"/>
      <c r="H679" s="24"/>
      <c r="I679" s="28"/>
      <c r="J679" s="28"/>
      <c r="K679" s="27"/>
      <c r="L679" s="47"/>
      <c r="M679" s="30" t="str">
        <f>IFERROR(__xludf.DUMMYFUNCTION("IF(J679="""","""",IF(A679=""SELL"",(I679-J679-K679/100)*H679*100, IF(A679=""BUY"",(J679-I679-K679/100)*H679*100, IF(regexmatch(A679,""Ass""),(J679-I679-K679/100)*H679*100, IF(A679=""SDI"",((J679-I679)*H679)-(K679), IF(A679="""",""""))))))"),"")</f>
        <v/>
      </c>
      <c r="N679" s="31" t="str">
        <f t="shared" si="1"/>
        <v/>
      </c>
      <c r="O679" s="32" t="str">
        <f t="shared" si="2"/>
        <v/>
      </c>
      <c r="P679" s="33" t="str">
        <f t="shared" si="3"/>
        <v/>
      </c>
      <c r="Q679" s="34" t="str">
        <f t="shared" si="4"/>
        <v/>
      </c>
      <c r="R679" s="39"/>
    </row>
    <row r="680">
      <c r="A680" s="40"/>
      <c r="B680" s="13"/>
      <c r="C680" s="13"/>
      <c r="D680" s="13"/>
      <c r="E680" s="13"/>
      <c r="F680" s="40"/>
      <c r="G680" s="46"/>
      <c r="H680" s="11"/>
      <c r="I680" s="16"/>
      <c r="J680" s="16"/>
      <c r="K680" s="15"/>
      <c r="L680" s="46"/>
      <c r="M680" s="18" t="str">
        <f>IFERROR(__xludf.DUMMYFUNCTION("IF(J680="""","""",IF(A680=""SELL"",(I680-J680-K680/100)*H680*100, IF(A680=""BUY"",(J680-I680-K680/100)*H680*100, IF(regexmatch(A680,""Ass""),(J680-I680-K680/100)*H680*100, IF(A680=""SDI"",((J680-I680)*H680)-(K680), IF(A680="""",""""))))))"),"")</f>
        <v/>
      </c>
      <c r="N680" s="19" t="str">
        <f t="shared" si="1"/>
        <v/>
      </c>
      <c r="O680" s="20" t="str">
        <f t="shared" si="2"/>
        <v/>
      </c>
      <c r="P680" s="21" t="str">
        <f t="shared" si="3"/>
        <v/>
      </c>
      <c r="Q680" s="22" t="str">
        <f t="shared" si="4"/>
        <v/>
      </c>
      <c r="R680" s="23"/>
    </row>
    <row r="681">
      <c r="A681" s="44"/>
      <c r="B681" s="43"/>
      <c r="C681" s="43"/>
      <c r="D681" s="43"/>
      <c r="E681" s="43"/>
      <c r="F681" s="44"/>
      <c r="G681" s="47"/>
      <c r="H681" s="24"/>
      <c r="I681" s="28"/>
      <c r="J681" s="28"/>
      <c r="K681" s="27"/>
      <c r="L681" s="47"/>
      <c r="M681" s="30" t="str">
        <f>IFERROR(__xludf.DUMMYFUNCTION("IF(J681="""","""",IF(A681=""SELL"",(I681-J681-K681/100)*H681*100, IF(A681=""BUY"",(J681-I681-K681/100)*H681*100, IF(regexmatch(A681,""Ass""),(J681-I681-K681/100)*H681*100, IF(A681=""SDI"",((J681-I681)*H681)-(K681), IF(A681="""",""""))))))"),"")</f>
        <v/>
      </c>
      <c r="N681" s="31" t="str">
        <f t="shared" si="1"/>
        <v/>
      </c>
      <c r="O681" s="32" t="str">
        <f t="shared" si="2"/>
        <v/>
      </c>
      <c r="P681" s="33" t="str">
        <f t="shared" si="3"/>
        <v/>
      </c>
      <c r="Q681" s="34" t="str">
        <f t="shared" si="4"/>
        <v/>
      </c>
      <c r="R681" s="39"/>
    </row>
    <row r="682">
      <c r="A682" s="40"/>
      <c r="B682" s="13"/>
      <c r="C682" s="13"/>
      <c r="D682" s="13"/>
      <c r="E682" s="13"/>
      <c r="F682" s="40"/>
      <c r="G682" s="46"/>
      <c r="H682" s="11"/>
      <c r="I682" s="16"/>
      <c r="J682" s="16"/>
      <c r="K682" s="15"/>
      <c r="L682" s="46"/>
      <c r="M682" s="18" t="str">
        <f>IFERROR(__xludf.DUMMYFUNCTION("IF(J682="""","""",IF(A682=""SELL"",(I682-J682-K682/100)*H682*100, IF(A682=""BUY"",(J682-I682-K682/100)*H682*100, IF(regexmatch(A682,""Ass""),(J682-I682-K682/100)*H682*100, IF(A682=""SDI"",((J682-I682)*H682)-(K682), IF(A682="""",""""))))))"),"")</f>
        <v/>
      </c>
      <c r="N682" s="19" t="str">
        <f t="shared" si="1"/>
        <v/>
      </c>
      <c r="O682" s="20" t="str">
        <f t="shared" si="2"/>
        <v/>
      </c>
      <c r="P682" s="21" t="str">
        <f t="shared" si="3"/>
        <v/>
      </c>
      <c r="Q682" s="22" t="str">
        <f t="shared" si="4"/>
        <v/>
      </c>
      <c r="R682" s="23"/>
    </row>
    <row r="683">
      <c r="A683" s="44"/>
      <c r="B683" s="43"/>
      <c r="C683" s="43"/>
      <c r="D683" s="43"/>
      <c r="E683" s="43"/>
      <c r="F683" s="44"/>
      <c r="G683" s="47"/>
      <c r="H683" s="24"/>
      <c r="I683" s="28"/>
      <c r="J683" s="28"/>
      <c r="K683" s="27"/>
      <c r="L683" s="47"/>
      <c r="M683" s="30" t="str">
        <f>IFERROR(__xludf.DUMMYFUNCTION("IF(J683="""","""",IF(A683=""SELL"",(I683-J683-K683/100)*H683*100, IF(A683=""BUY"",(J683-I683-K683/100)*H683*100, IF(regexmatch(A683,""Ass""),(J683-I683-K683/100)*H683*100, IF(A683=""SDI"",((J683-I683)*H683)-(K683), IF(A683="""",""""))))))"),"")</f>
        <v/>
      </c>
      <c r="N683" s="31" t="str">
        <f t="shared" si="1"/>
        <v/>
      </c>
      <c r="O683" s="32" t="str">
        <f t="shared" si="2"/>
        <v/>
      </c>
      <c r="P683" s="33" t="str">
        <f t="shared" si="3"/>
        <v/>
      </c>
      <c r="Q683" s="34" t="str">
        <f t="shared" si="4"/>
        <v/>
      </c>
      <c r="R683" s="39"/>
    </row>
    <row r="684">
      <c r="A684" s="40"/>
      <c r="B684" s="13"/>
      <c r="C684" s="13"/>
      <c r="D684" s="13"/>
      <c r="E684" s="13"/>
      <c r="F684" s="40"/>
      <c r="G684" s="46"/>
      <c r="H684" s="11"/>
      <c r="I684" s="16"/>
      <c r="J684" s="16"/>
      <c r="K684" s="15"/>
      <c r="L684" s="46"/>
      <c r="M684" s="18" t="str">
        <f>IFERROR(__xludf.DUMMYFUNCTION("IF(J684="""","""",IF(A684=""SELL"",(I684-J684-K684/100)*H684*100, IF(A684=""BUY"",(J684-I684-K684/100)*H684*100, IF(regexmatch(A684,""Ass""),(J684-I684-K684/100)*H684*100, IF(A684=""SDI"",((J684-I684)*H684)-(K684), IF(A684="""",""""))))))"),"")</f>
        <v/>
      </c>
      <c r="N684" s="19" t="str">
        <f t="shared" si="1"/>
        <v/>
      </c>
      <c r="O684" s="20" t="str">
        <f t="shared" si="2"/>
        <v/>
      </c>
      <c r="P684" s="21" t="str">
        <f t="shared" si="3"/>
        <v/>
      </c>
      <c r="Q684" s="22" t="str">
        <f t="shared" si="4"/>
        <v/>
      </c>
      <c r="R684" s="23"/>
    </row>
    <row r="685">
      <c r="A685" s="44"/>
      <c r="B685" s="43"/>
      <c r="C685" s="43"/>
      <c r="D685" s="43"/>
      <c r="E685" s="43"/>
      <c r="F685" s="44"/>
      <c r="G685" s="47"/>
      <c r="H685" s="24"/>
      <c r="I685" s="28"/>
      <c r="J685" s="28"/>
      <c r="K685" s="27"/>
      <c r="L685" s="47"/>
      <c r="M685" s="30" t="str">
        <f>IFERROR(__xludf.DUMMYFUNCTION("IF(J685="""","""",IF(A685=""SELL"",(I685-J685-K685/100)*H685*100, IF(A685=""BUY"",(J685-I685-K685/100)*H685*100, IF(regexmatch(A685,""Ass""),(J685-I685-K685/100)*H685*100, IF(A685=""SDI"",((J685-I685)*H685)-(K685), IF(A685="""",""""))))))"),"")</f>
        <v/>
      </c>
      <c r="N685" s="31" t="str">
        <f t="shared" si="1"/>
        <v/>
      </c>
      <c r="O685" s="32" t="str">
        <f t="shared" si="2"/>
        <v/>
      </c>
      <c r="P685" s="33" t="str">
        <f t="shared" si="3"/>
        <v/>
      </c>
      <c r="Q685" s="34" t="str">
        <f t="shared" si="4"/>
        <v/>
      </c>
      <c r="R685" s="39"/>
    </row>
    <row r="686">
      <c r="A686" s="40"/>
      <c r="B686" s="13"/>
      <c r="C686" s="13"/>
      <c r="D686" s="13"/>
      <c r="E686" s="13"/>
      <c r="F686" s="40"/>
      <c r="G686" s="46"/>
      <c r="H686" s="11"/>
      <c r="I686" s="16"/>
      <c r="J686" s="16"/>
      <c r="K686" s="15"/>
      <c r="L686" s="46"/>
      <c r="M686" s="18" t="str">
        <f>IFERROR(__xludf.DUMMYFUNCTION("IF(J686="""","""",IF(A686=""SELL"",(I686-J686-K686/100)*H686*100, IF(A686=""BUY"",(J686-I686-K686/100)*H686*100, IF(regexmatch(A686,""Ass""),(J686-I686-K686/100)*H686*100, IF(A686=""SDI"",((J686-I686)*H686)-(K686), IF(A686="""",""""))))))"),"")</f>
        <v/>
      </c>
      <c r="N686" s="19" t="str">
        <f t="shared" si="1"/>
        <v/>
      </c>
      <c r="O686" s="20" t="str">
        <f t="shared" si="2"/>
        <v/>
      </c>
      <c r="P686" s="21" t="str">
        <f t="shared" si="3"/>
        <v/>
      </c>
      <c r="Q686" s="22" t="str">
        <f t="shared" si="4"/>
        <v/>
      </c>
      <c r="R686" s="23"/>
    </row>
    <row r="687">
      <c r="A687" s="44"/>
      <c r="B687" s="43"/>
      <c r="C687" s="43"/>
      <c r="D687" s="43"/>
      <c r="E687" s="43"/>
      <c r="F687" s="44"/>
      <c r="G687" s="47"/>
      <c r="H687" s="24"/>
      <c r="I687" s="28"/>
      <c r="J687" s="28"/>
      <c r="K687" s="27"/>
      <c r="L687" s="47"/>
      <c r="M687" s="30" t="str">
        <f>IFERROR(__xludf.DUMMYFUNCTION("IF(J687="""","""",IF(A687=""SELL"",(I687-J687-K687/100)*H687*100, IF(A687=""BUY"",(J687-I687-K687/100)*H687*100, IF(regexmatch(A687,""Ass""),(J687-I687-K687/100)*H687*100, IF(A687=""SDI"",((J687-I687)*H687)-(K687), IF(A687="""",""""))))))"),"")</f>
        <v/>
      </c>
      <c r="N687" s="31" t="str">
        <f t="shared" si="1"/>
        <v/>
      </c>
      <c r="O687" s="32" t="str">
        <f t="shared" si="2"/>
        <v/>
      </c>
      <c r="P687" s="33" t="str">
        <f t="shared" si="3"/>
        <v/>
      </c>
      <c r="Q687" s="34" t="str">
        <f t="shared" si="4"/>
        <v/>
      </c>
      <c r="R687" s="39"/>
    </row>
    <row r="688">
      <c r="A688" s="40"/>
      <c r="B688" s="13"/>
      <c r="C688" s="13"/>
      <c r="D688" s="13"/>
      <c r="E688" s="13"/>
      <c r="F688" s="40"/>
      <c r="G688" s="46"/>
      <c r="H688" s="11"/>
      <c r="I688" s="16"/>
      <c r="J688" s="16"/>
      <c r="K688" s="15"/>
      <c r="L688" s="46"/>
      <c r="M688" s="18" t="str">
        <f>IFERROR(__xludf.DUMMYFUNCTION("IF(J688="""","""",IF(A688=""SELL"",(I688-J688-K688/100)*H688*100, IF(A688=""BUY"",(J688-I688-K688/100)*H688*100, IF(regexmatch(A688,""Ass""),(J688-I688-K688/100)*H688*100, IF(A688=""SDI"",((J688-I688)*H688)-(K688), IF(A688="""",""""))))))"),"")</f>
        <v/>
      </c>
      <c r="N688" s="19" t="str">
        <f t="shared" si="1"/>
        <v/>
      </c>
      <c r="O688" s="20" t="str">
        <f t="shared" si="2"/>
        <v/>
      </c>
      <c r="P688" s="21" t="str">
        <f t="shared" si="3"/>
        <v/>
      </c>
      <c r="Q688" s="22" t="str">
        <f t="shared" si="4"/>
        <v/>
      </c>
      <c r="R688" s="23"/>
    </row>
    <row r="689">
      <c r="A689" s="44"/>
      <c r="B689" s="43"/>
      <c r="C689" s="43"/>
      <c r="D689" s="43"/>
      <c r="E689" s="43"/>
      <c r="F689" s="44"/>
      <c r="G689" s="47"/>
      <c r="H689" s="24"/>
      <c r="I689" s="28"/>
      <c r="J689" s="28"/>
      <c r="K689" s="27"/>
      <c r="L689" s="47"/>
      <c r="M689" s="30" t="str">
        <f>IFERROR(__xludf.DUMMYFUNCTION("IF(J689="""","""",IF(A689=""SELL"",(I689-J689-K689/100)*H689*100, IF(A689=""BUY"",(J689-I689-K689/100)*H689*100, IF(regexmatch(A689,""Ass""),(J689-I689-K689/100)*H689*100, IF(A689=""SDI"",((J689-I689)*H689)-(K689), IF(A689="""",""""))))))"),"")</f>
        <v/>
      </c>
      <c r="N689" s="31" t="str">
        <f t="shared" si="1"/>
        <v/>
      </c>
      <c r="O689" s="32" t="str">
        <f t="shared" si="2"/>
        <v/>
      </c>
      <c r="P689" s="33" t="str">
        <f t="shared" si="3"/>
        <v/>
      </c>
      <c r="Q689" s="34" t="str">
        <f t="shared" si="4"/>
        <v/>
      </c>
      <c r="R689" s="39"/>
    </row>
    <row r="690">
      <c r="A690" s="40"/>
      <c r="B690" s="13"/>
      <c r="C690" s="13"/>
      <c r="D690" s="13"/>
      <c r="E690" s="13"/>
      <c r="F690" s="40"/>
      <c r="G690" s="46"/>
      <c r="H690" s="11"/>
      <c r="I690" s="16"/>
      <c r="J690" s="16"/>
      <c r="K690" s="15"/>
      <c r="L690" s="46"/>
      <c r="M690" s="18" t="str">
        <f>IFERROR(__xludf.DUMMYFUNCTION("IF(J690="""","""",IF(A690=""SELL"",(I690-J690-K690/100)*H690*100, IF(A690=""BUY"",(J690-I690-K690/100)*H690*100, IF(regexmatch(A690,""Ass""),(J690-I690-K690/100)*H690*100, IF(A690=""SDI"",((J690-I690)*H690)-(K690), IF(A690="""",""""))))))"),"")</f>
        <v/>
      </c>
      <c r="N690" s="19" t="str">
        <f t="shared" si="1"/>
        <v/>
      </c>
      <c r="O690" s="20" t="str">
        <f t="shared" si="2"/>
        <v/>
      </c>
      <c r="P690" s="21" t="str">
        <f t="shared" si="3"/>
        <v/>
      </c>
      <c r="Q690" s="22" t="str">
        <f t="shared" si="4"/>
        <v/>
      </c>
      <c r="R690" s="23"/>
    </row>
    <row r="691">
      <c r="A691" s="44"/>
      <c r="B691" s="43"/>
      <c r="C691" s="43"/>
      <c r="D691" s="43"/>
      <c r="E691" s="43"/>
      <c r="F691" s="44"/>
      <c r="G691" s="47"/>
      <c r="H691" s="24"/>
      <c r="I691" s="28"/>
      <c r="J691" s="28"/>
      <c r="K691" s="27"/>
      <c r="L691" s="47"/>
      <c r="M691" s="30" t="str">
        <f>IFERROR(__xludf.DUMMYFUNCTION("IF(J691="""","""",IF(A691=""SELL"",(I691-J691-K691/100)*H691*100, IF(A691=""BUY"",(J691-I691-K691/100)*H691*100, IF(regexmatch(A691,""Ass""),(J691-I691-K691/100)*H691*100, IF(A691=""SDI"",((J691-I691)*H691)-(K691), IF(A691="""",""""))))))"),"")</f>
        <v/>
      </c>
      <c r="N691" s="31" t="str">
        <f t="shared" si="1"/>
        <v/>
      </c>
      <c r="O691" s="32" t="str">
        <f t="shared" si="2"/>
        <v/>
      </c>
      <c r="P691" s="33" t="str">
        <f t="shared" si="3"/>
        <v/>
      </c>
      <c r="Q691" s="34" t="str">
        <f t="shared" si="4"/>
        <v/>
      </c>
      <c r="R691" s="39"/>
    </row>
    <row r="692">
      <c r="A692" s="40"/>
      <c r="B692" s="13"/>
      <c r="C692" s="13"/>
      <c r="D692" s="13"/>
      <c r="E692" s="13"/>
      <c r="F692" s="40"/>
      <c r="G692" s="46"/>
      <c r="H692" s="11"/>
      <c r="I692" s="16"/>
      <c r="J692" s="16"/>
      <c r="K692" s="15"/>
      <c r="L692" s="46"/>
      <c r="M692" s="18" t="str">
        <f>IFERROR(__xludf.DUMMYFUNCTION("IF(J692="""","""",IF(A692=""SELL"",(I692-J692-K692/100)*H692*100, IF(A692=""BUY"",(J692-I692-K692/100)*H692*100, IF(regexmatch(A692,""Ass""),(J692-I692-K692/100)*H692*100, IF(A692=""SDI"",((J692-I692)*H692)-(K692), IF(A692="""",""""))))))"),"")</f>
        <v/>
      </c>
      <c r="N692" s="19" t="str">
        <f t="shared" si="1"/>
        <v/>
      </c>
      <c r="O692" s="20" t="str">
        <f t="shared" si="2"/>
        <v/>
      </c>
      <c r="P692" s="21" t="str">
        <f t="shared" si="3"/>
        <v/>
      </c>
      <c r="Q692" s="22" t="str">
        <f t="shared" si="4"/>
        <v/>
      </c>
      <c r="R692" s="23"/>
    </row>
    <row r="693">
      <c r="A693" s="44"/>
      <c r="B693" s="43"/>
      <c r="C693" s="43"/>
      <c r="D693" s="43"/>
      <c r="E693" s="43"/>
      <c r="F693" s="44"/>
      <c r="G693" s="47"/>
      <c r="H693" s="24"/>
      <c r="I693" s="28"/>
      <c r="J693" s="28"/>
      <c r="K693" s="27"/>
      <c r="L693" s="47"/>
      <c r="M693" s="30" t="str">
        <f>IFERROR(__xludf.DUMMYFUNCTION("IF(J693="""","""",IF(A693=""SELL"",(I693-J693-K693/100)*H693*100, IF(A693=""BUY"",(J693-I693-K693/100)*H693*100, IF(regexmatch(A693,""Ass""),(J693-I693-K693/100)*H693*100, IF(A693=""SDI"",((J693-I693)*H693)-(K693), IF(A693="""",""""))))))"),"")</f>
        <v/>
      </c>
      <c r="N693" s="31" t="str">
        <f t="shared" si="1"/>
        <v/>
      </c>
      <c r="O693" s="32" t="str">
        <f t="shared" si="2"/>
        <v/>
      </c>
      <c r="P693" s="33" t="str">
        <f t="shared" si="3"/>
        <v/>
      </c>
      <c r="Q693" s="34" t="str">
        <f t="shared" si="4"/>
        <v/>
      </c>
      <c r="R693" s="39"/>
    </row>
    <row r="694">
      <c r="A694" s="40"/>
      <c r="B694" s="13"/>
      <c r="C694" s="13"/>
      <c r="D694" s="13"/>
      <c r="E694" s="13"/>
      <c r="F694" s="40"/>
      <c r="G694" s="46"/>
      <c r="H694" s="11"/>
      <c r="I694" s="16"/>
      <c r="J694" s="16"/>
      <c r="K694" s="15"/>
      <c r="L694" s="46"/>
      <c r="M694" s="18" t="str">
        <f>IFERROR(__xludf.DUMMYFUNCTION("IF(J694="""","""",IF(A694=""SELL"",(I694-J694-K694/100)*H694*100, IF(A694=""BUY"",(J694-I694-K694/100)*H694*100, IF(regexmatch(A694,""Ass""),(J694-I694-K694/100)*H694*100, IF(A694=""SDI"",((J694-I694)*H694)-(K694), IF(A694="""",""""))))))"),"")</f>
        <v/>
      </c>
      <c r="N694" s="19" t="str">
        <f t="shared" si="1"/>
        <v/>
      </c>
      <c r="O694" s="20" t="str">
        <f t="shared" si="2"/>
        <v/>
      </c>
      <c r="P694" s="21" t="str">
        <f t="shared" si="3"/>
        <v/>
      </c>
      <c r="Q694" s="22" t="str">
        <f t="shared" si="4"/>
        <v/>
      </c>
      <c r="R694" s="23"/>
    </row>
    <row r="695">
      <c r="A695" s="44"/>
      <c r="B695" s="43"/>
      <c r="C695" s="43"/>
      <c r="D695" s="43"/>
      <c r="E695" s="43"/>
      <c r="F695" s="44"/>
      <c r="G695" s="47"/>
      <c r="H695" s="24"/>
      <c r="I695" s="28"/>
      <c r="J695" s="28"/>
      <c r="K695" s="27"/>
      <c r="L695" s="47"/>
      <c r="M695" s="30" t="str">
        <f>IFERROR(__xludf.DUMMYFUNCTION("IF(J695="""","""",IF(A695=""SELL"",(I695-J695-K695/100)*H695*100, IF(A695=""BUY"",(J695-I695-K695/100)*H695*100, IF(regexmatch(A695,""Ass""),(J695-I695-K695/100)*H695*100, IF(A695=""SDI"",((J695-I695)*H695)-(K695), IF(A695="""",""""))))))"),"")</f>
        <v/>
      </c>
      <c r="N695" s="31" t="str">
        <f t="shared" si="1"/>
        <v/>
      </c>
      <c r="O695" s="32" t="str">
        <f t="shared" si="2"/>
        <v/>
      </c>
      <c r="P695" s="33" t="str">
        <f t="shared" si="3"/>
        <v/>
      </c>
      <c r="Q695" s="34" t="str">
        <f t="shared" si="4"/>
        <v/>
      </c>
      <c r="R695" s="39"/>
    </row>
    <row r="696">
      <c r="A696" s="40"/>
      <c r="B696" s="13"/>
      <c r="C696" s="13"/>
      <c r="D696" s="13"/>
      <c r="E696" s="13"/>
      <c r="F696" s="40"/>
      <c r="G696" s="46"/>
      <c r="H696" s="11"/>
      <c r="I696" s="16"/>
      <c r="J696" s="16"/>
      <c r="K696" s="15"/>
      <c r="L696" s="46"/>
      <c r="M696" s="18" t="str">
        <f>IFERROR(__xludf.DUMMYFUNCTION("IF(J696="""","""",IF(A696=""SELL"",(I696-J696-K696/100)*H696*100, IF(A696=""BUY"",(J696-I696-K696/100)*H696*100, IF(regexmatch(A696,""Ass""),(J696-I696-K696/100)*H696*100, IF(A696=""SDI"",((J696-I696)*H696)-(K696), IF(A696="""",""""))))))"),"")</f>
        <v/>
      </c>
      <c r="N696" s="19" t="str">
        <f t="shared" si="1"/>
        <v/>
      </c>
      <c r="O696" s="20" t="str">
        <f t="shared" si="2"/>
        <v/>
      </c>
      <c r="P696" s="21" t="str">
        <f t="shared" si="3"/>
        <v/>
      </c>
      <c r="Q696" s="22" t="str">
        <f t="shared" si="4"/>
        <v/>
      </c>
      <c r="R696" s="23"/>
    </row>
    <row r="697">
      <c r="A697" s="44"/>
      <c r="B697" s="43"/>
      <c r="C697" s="43"/>
      <c r="D697" s="43"/>
      <c r="E697" s="43"/>
      <c r="F697" s="44"/>
      <c r="G697" s="47"/>
      <c r="H697" s="24"/>
      <c r="I697" s="28"/>
      <c r="J697" s="28"/>
      <c r="K697" s="27"/>
      <c r="L697" s="47"/>
      <c r="M697" s="30" t="str">
        <f>IFERROR(__xludf.DUMMYFUNCTION("IF(J697="""","""",IF(A697=""SELL"",(I697-J697-K697/100)*H697*100, IF(A697=""BUY"",(J697-I697-K697/100)*H697*100, IF(regexmatch(A697,""Ass""),(J697-I697-K697/100)*H697*100, IF(A697=""SDI"",((J697-I697)*H697)-(K697), IF(A697="""",""""))))))"),"")</f>
        <v/>
      </c>
      <c r="N697" s="31" t="str">
        <f t="shared" si="1"/>
        <v/>
      </c>
      <c r="O697" s="32" t="str">
        <f t="shared" si="2"/>
        <v/>
      </c>
      <c r="P697" s="33" t="str">
        <f t="shared" si="3"/>
        <v/>
      </c>
      <c r="Q697" s="34" t="str">
        <f t="shared" si="4"/>
        <v/>
      </c>
      <c r="R697" s="39"/>
    </row>
    <row r="698">
      <c r="A698" s="40"/>
      <c r="B698" s="13"/>
      <c r="C698" s="13"/>
      <c r="D698" s="13"/>
      <c r="E698" s="13"/>
      <c r="F698" s="40"/>
      <c r="G698" s="46"/>
      <c r="H698" s="11"/>
      <c r="I698" s="16"/>
      <c r="J698" s="16"/>
      <c r="K698" s="15"/>
      <c r="L698" s="46"/>
      <c r="M698" s="18" t="str">
        <f>IFERROR(__xludf.DUMMYFUNCTION("IF(J698="""","""",IF(A698=""SELL"",(I698-J698-K698/100)*H698*100, IF(A698=""BUY"",(J698-I698-K698/100)*H698*100, IF(regexmatch(A698,""Ass""),(J698-I698-K698/100)*H698*100, IF(A698=""SDI"",((J698-I698)*H698)-(K698), IF(A698="""",""""))))))"),"")</f>
        <v/>
      </c>
      <c r="N698" s="19" t="str">
        <f t="shared" si="1"/>
        <v/>
      </c>
      <c r="O698" s="20" t="str">
        <f t="shared" si="2"/>
        <v/>
      </c>
      <c r="P698" s="21" t="str">
        <f t="shared" si="3"/>
        <v/>
      </c>
      <c r="Q698" s="22" t="str">
        <f t="shared" si="4"/>
        <v/>
      </c>
      <c r="R698" s="23"/>
    </row>
    <row r="699">
      <c r="A699" s="44"/>
      <c r="B699" s="43"/>
      <c r="C699" s="43"/>
      <c r="D699" s="43"/>
      <c r="E699" s="43"/>
      <c r="F699" s="44"/>
      <c r="G699" s="47"/>
      <c r="H699" s="24"/>
      <c r="I699" s="28"/>
      <c r="J699" s="28"/>
      <c r="K699" s="27"/>
      <c r="L699" s="47"/>
      <c r="M699" s="30" t="str">
        <f>IFERROR(__xludf.DUMMYFUNCTION("IF(J699="""","""",IF(A699=""SELL"",(I699-J699-K699/100)*H699*100, IF(A699=""BUY"",(J699-I699-K699/100)*H699*100, IF(regexmatch(A699,""Ass""),(J699-I699-K699/100)*H699*100, IF(A699=""SDI"",((J699-I699)*H699)-(K699), IF(A699="""",""""))))))"),"")</f>
        <v/>
      </c>
      <c r="N699" s="31" t="str">
        <f t="shared" si="1"/>
        <v/>
      </c>
      <c r="O699" s="32" t="str">
        <f t="shared" si="2"/>
        <v/>
      </c>
      <c r="P699" s="33" t="str">
        <f t="shared" si="3"/>
        <v/>
      </c>
      <c r="Q699" s="34" t="str">
        <f t="shared" si="4"/>
        <v/>
      </c>
      <c r="R699" s="39"/>
    </row>
    <row r="700">
      <c r="A700" s="40"/>
      <c r="B700" s="13"/>
      <c r="C700" s="13"/>
      <c r="D700" s="13"/>
      <c r="E700" s="13"/>
      <c r="F700" s="40"/>
      <c r="G700" s="46"/>
      <c r="H700" s="11"/>
      <c r="I700" s="16"/>
      <c r="J700" s="16"/>
      <c r="K700" s="15"/>
      <c r="L700" s="46"/>
      <c r="M700" s="18" t="str">
        <f>IFERROR(__xludf.DUMMYFUNCTION("IF(J700="""","""",IF(A700=""SELL"",(I700-J700-K700/100)*H700*100, IF(A700=""BUY"",(J700-I700-K700/100)*H700*100, IF(regexmatch(A700,""Ass""),(J700-I700-K700/100)*H700*100, IF(A700=""SDI"",((J700-I700)*H700)-(K700), IF(A700="""",""""))))))"),"")</f>
        <v/>
      </c>
      <c r="N700" s="19" t="str">
        <f t="shared" si="1"/>
        <v/>
      </c>
      <c r="O700" s="20" t="str">
        <f t="shared" si="2"/>
        <v/>
      </c>
      <c r="P700" s="21" t="str">
        <f t="shared" si="3"/>
        <v/>
      </c>
      <c r="Q700" s="22" t="str">
        <f t="shared" si="4"/>
        <v/>
      </c>
      <c r="R700" s="23"/>
    </row>
    <row r="701">
      <c r="A701" s="44"/>
      <c r="B701" s="43"/>
      <c r="C701" s="43"/>
      <c r="D701" s="43"/>
      <c r="E701" s="43"/>
      <c r="F701" s="44"/>
      <c r="G701" s="47"/>
      <c r="H701" s="24"/>
      <c r="I701" s="28"/>
      <c r="J701" s="28"/>
      <c r="K701" s="27"/>
      <c r="L701" s="47"/>
      <c r="M701" s="30" t="str">
        <f>IFERROR(__xludf.DUMMYFUNCTION("IF(J701="""","""",IF(A701=""SELL"",(I701-J701-K701/100)*H701*100, IF(A701=""BUY"",(J701-I701-K701/100)*H701*100, IF(regexmatch(A701,""Ass""),(J701-I701-K701/100)*H701*100, IF(A701=""SDI"",((J701-I701)*H701)-(K701), IF(A701="""",""""))))))"),"")</f>
        <v/>
      </c>
      <c r="N701" s="31" t="str">
        <f t="shared" si="1"/>
        <v/>
      </c>
      <c r="O701" s="32" t="str">
        <f t="shared" si="2"/>
        <v/>
      </c>
      <c r="P701" s="33" t="str">
        <f t="shared" si="3"/>
        <v/>
      </c>
      <c r="Q701" s="34" t="str">
        <f t="shared" si="4"/>
        <v/>
      </c>
      <c r="R701" s="39"/>
    </row>
    <row r="702">
      <c r="A702" s="40"/>
      <c r="B702" s="13"/>
      <c r="C702" s="13"/>
      <c r="D702" s="13"/>
      <c r="E702" s="13"/>
      <c r="F702" s="40"/>
      <c r="G702" s="46"/>
      <c r="H702" s="11"/>
      <c r="I702" s="16"/>
      <c r="J702" s="16"/>
      <c r="K702" s="15"/>
      <c r="L702" s="46"/>
      <c r="M702" s="18" t="str">
        <f>IFERROR(__xludf.DUMMYFUNCTION("IF(J702="""","""",IF(A702=""SELL"",(I702-J702-K702/100)*H702*100, IF(A702=""BUY"",(J702-I702-K702/100)*H702*100, IF(regexmatch(A702,""Ass""),(J702-I702-K702/100)*H702*100, IF(A702=""SDI"",((J702-I702)*H702)-(K702), IF(A702="""",""""))))))"),"")</f>
        <v/>
      </c>
      <c r="N702" s="19" t="str">
        <f t="shared" si="1"/>
        <v/>
      </c>
      <c r="O702" s="20" t="str">
        <f t="shared" si="2"/>
        <v/>
      </c>
      <c r="P702" s="21" t="str">
        <f t="shared" si="3"/>
        <v/>
      </c>
      <c r="Q702" s="22" t="str">
        <f t="shared" si="4"/>
        <v/>
      </c>
      <c r="R702" s="23"/>
    </row>
    <row r="703">
      <c r="A703" s="44"/>
      <c r="B703" s="43"/>
      <c r="C703" s="43"/>
      <c r="D703" s="43"/>
      <c r="E703" s="43"/>
      <c r="F703" s="44"/>
      <c r="G703" s="47"/>
      <c r="H703" s="24"/>
      <c r="I703" s="28"/>
      <c r="J703" s="28"/>
      <c r="K703" s="27"/>
      <c r="L703" s="47"/>
      <c r="M703" s="30" t="str">
        <f>IFERROR(__xludf.DUMMYFUNCTION("IF(J703="""","""",IF(A703=""SELL"",(I703-J703-K703/100)*H703*100, IF(A703=""BUY"",(J703-I703-K703/100)*H703*100, IF(regexmatch(A703,""Ass""),(J703-I703-K703/100)*H703*100, IF(A703=""SDI"",((J703-I703)*H703)-(K703), IF(A703="""",""""))))))"),"")</f>
        <v/>
      </c>
      <c r="N703" s="31" t="str">
        <f t="shared" si="1"/>
        <v/>
      </c>
      <c r="O703" s="32" t="str">
        <f t="shared" si="2"/>
        <v/>
      </c>
      <c r="P703" s="33" t="str">
        <f t="shared" si="3"/>
        <v/>
      </c>
      <c r="Q703" s="34" t="str">
        <f t="shared" si="4"/>
        <v/>
      </c>
      <c r="R703" s="39"/>
    </row>
    <row r="704">
      <c r="A704" s="40"/>
      <c r="B704" s="13"/>
      <c r="C704" s="13"/>
      <c r="D704" s="13"/>
      <c r="E704" s="13"/>
      <c r="F704" s="40"/>
      <c r="G704" s="46"/>
      <c r="H704" s="11"/>
      <c r="I704" s="16"/>
      <c r="J704" s="16"/>
      <c r="K704" s="15"/>
      <c r="L704" s="46"/>
      <c r="M704" s="18" t="str">
        <f>IFERROR(__xludf.DUMMYFUNCTION("IF(J704="""","""",IF(A704=""SELL"",(I704-J704-K704/100)*H704*100, IF(A704=""BUY"",(J704-I704-K704/100)*H704*100, IF(regexmatch(A704,""Ass""),(J704-I704-K704/100)*H704*100, IF(A704=""SDI"",((J704-I704)*H704)-(K704), IF(A704="""",""""))))))"),"")</f>
        <v/>
      </c>
      <c r="N704" s="19" t="str">
        <f t="shared" si="1"/>
        <v/>
      </c>
      <c r="O704" s="20" t="str">
        <f t="shared" si="2"/>
        <v/>
      </c>
      <c r="P704" s="21" t="str">
        <f t="shared" si="3"/>
        <v/>
      </c>
      <c r="Q704" s="22" t="str">
        <f t="shared" si="4"/>
        <v/>
      </c>
      <c r="R704" s="23"/>
    </row>
    <row r="705">
      <c r="A705" s="44"/>
      <c r="B705" s="43"/>
      <c r="C705" s="43"/>
      <c r="D705" s="43"/>
      <c r="E705" s="43"/>
      <c r="F705" s="44"/>
      <c r="G705" s="47"/>
      <c r="H705" s="24"/>
      <c r="I705" s="28"/>
      <c r="J705" s="28"/>
      <c r="K705" s="27"/>
      <c r="L705" s="47"/>
      <c r="M705" s="30" t="str">
        <f>IFERROR(__xludf.DUMMYFUNCTION("IF(J705="""","""",IF(A705=""SELL"",(I705-J705-K705/100)*H705*100, IF(A705=""BUY"",(J705-I705-K705/100)*H705*100, IF(regexmatch(A705,""Ass""),(J705-I705-K705/100)*H705*100, IF(A705=""SDI"",((J705-I705)*H705)-(K705), IF(A705="""",""""))))))"),"")</f>
        <v/>
      </c>
      <c r="N705" s="31" t="str">
        <f t="shared" si="1"/>
        <v/>
      </c>
      <c r="O705" s="32" t="str">
        <f t="shared" si="2"/>
        <v/>
      </c>
      <c r="P705" s="33" t="str">
        <f t="shared" si="3"/>
        <v/>
      </c>
      <c r="Q705" s="34" t="str">
        <f t="shared" si="4"/>
        <v/>
      </c>
      <c r="R705" s="39"/>
    </row>
    <row r="706">
      <c r="A706" s="40"/>
      <c r="B706" s="13"/>
      <c r="C706" s="13"/>
      <c r="D706" s="13"/>
      <c r="E706" s="13"/>
      <c r="F706" s="40"/>
      <c r="G706" s="46"/>
      <c r="H706" s="11"/>
      <c r="I706" s="16"/>
      <c r="J706" s="16"/>
      <c r="K706" s="15"/>
      <c r="L706" s="46"/>
      <c r="M706" s="18" t="str">
        <f>IFERROR(__xludf.DUMMYFUNCTION("IF(J706="""","""",IF(A706=""SELL"",(I706-J706-K706/100)*H706*100, IF(A706=""BUY"",(J706-I706-K706/100)*H706*100, IF(regexmatch(A706,""Ass""),(J706-I706-K706/100)*H706*100, IF(A706=""SDI"",((J706-I706)*H706)-(K706), IF(A706="""",""""))))))"),"")</f>
        <v/>
      </c>
      <c r="N706" s="19" t="str">
        <f t="shared" si="1"/>
        <v/>
      </c>
      <c r="O706" s="20" t="str">
        <f t="shared" si="2"/>
        <v/>
      </c>
      <c r="P706" s="21" t="str">
        <f t="shared" si="3"/>
        <v/>
      </c>
      <c r="Q706" s="22" t="str">
        <f t="shared" si="4"/>
        <v/>
      </c>
      <c r="R706" s="23"/>
    </row>
    <row r="707">
      <c r="A707" s="44"/>
      <c r="B707" s="43"/>
      <c r="C707" s="43"/>
      <c r="D707" s="43"/>
      <c r="E707" s="43"/>
      <c r="F707" s="44"/>
      <c r="G707" s="47"/>
      <c r="H707" s="24"/>
      <c r="I707" s="28"/>
      <c r="J707" s="28"/>
      <c r="K707" s="27"/>
      <c r="L707" s="47"/>
      <c r="M707" s="30" t="str">
        <f>IFERROR(__xludf.DUMMYFUNCTION("IF(J707="""","""",IF(A707=""SELL"",(I707-J707-K707/100)*H707*100, IF(A707=""BUY"",(J707-I707-K707/100)*H707*100, IF(regexmatch(A707,""Ass""),(J707-I707-K707/100)*H707*100, IF(A707=""SDI"",((J707-I707)*H707)-(K707), IF(A707="""",""""))))))"),"")</f>
        <v/>
      </c>
      <c r="N707" s="31" t="str">
        <f t="shared" si="1"/>
        <v/>
      </c>
      <c r="O707" s="32" t="str">
        <f t="shared" si="2"/>
        <v/>
      </c>
      <c r="P707" s="33" t="str">
        <f t="shared" si="3"/>
        <v/>
      </c>
      <c r="Q707" s="34" t="str">
        <f t="shared" si="4"/>
        <v/>
      </c>
      <c r="R707" s="39"/>
    </row>
    <row r="708">
      <c r="A708" s="40"/>
      <c r="B708" s="13"/>
      <c r="C708" s="13"/>
      <c r="D708" s="13"/>
      <c r="E708" s="13"/>
      <c r="F708" s="40"/>
      <c r="G708" s="46"/>
      <c r="H708" s="11"/>
      <c r="I708" s="16"/>
      <c r="J708" s="16"/>
      <c r="K708" s="15"/>
      <c r="L708" s="46"/>
      <c r="M708" s="18" t="str">
        <f>IFERROR(__xludf.DUMMYFUNCTION("IF(J708="""","""",IF(A708=""SELL"",(I708-J708-K708/100)*H708*100, IF(A708=""BUY"",(J708-I708-K708/100)*H708*100, IF(regexmatch(A708,""Ass""),(J708-I708-K708/100)*H708*100, IF(A708=""SDI"",((J708-I708)*H708)-(K708), IF(A708="""",""""))))))"),"")</f>
        <v/>
      </c>
      <c r="N708" s="19" t="str">
        <f t="shared" si="1"/>
        <v/>
      </c>
      <c r="O708" s="20" t="str">
        <f t="shared" si="2"/>
        <v/>
      </c>
      <c r="P708" s="21" t="str">
        <f t="shared" si="3"/>
        <v/>
      </c>
      <c r="Q708" s="22" t="str">
        <f t="shared" si="4"/>
        <v/>
      </c>
      <c r="R708" s="23"/>
    </row>
    <row r="709">
      <c r="A709" s="44"/>
      <c r="B709" s="43"/>
      <c r="C709" s="43"/>
      <c r="D709" s="43"/>
      <c r="E709" s="43"/>
      <c r="F709" s="44"/>
      <c r="G709" s="47"/>
      <c r="H709" s="24"/>
      <c r="I709" s="28"/>
      <c r="J709" s="28"/>
      <c r="K709" s="27"/>
      <c r="L709" s="47"/>
      <c r="M709" s="30" t="str">
        <f>IFERROR(__xludf.DUMMYFUNCTION("IF(J709="""","""",IF(A709=""SELL"",(I709-J709-K709/100)*H709*100, IF(A709=""BUY"",(J709-I709-K709/100)*H709*100, IF(regexmatch(A709,""Ass""),(J709-I709-K709/100)*H709*100, IF(A709=""SDI"",((J709-I709)*H709)-(K709), IF(A709="""",""""))))))"),"")</f>
        <v/>
      </c>
      <c r="N709" s="31" t="str">
        <f t="shared" si="1"/>
        <v/>
      </c>
      <c r="O709" s="32" t="str">
        <f t="shared" si="2"/>
        <v/>
      </c>
      <c r="P709" s="33" t="str">
        <f t="shared" si="3"/>
        <v/>
      </c>
      <c r="Q709" s="34" t="str">
        <f t="shared" si="4"/>
        <v/>
      </c>
      <c r="R709" s="39"/>
    </row>
    <row r="710">
      <c r="A710" s="40"/>
      <c r="B710" s="13"/>
      <c r="C710" s="13"/>
      <c r="D710" s="13"/>
      <c r="E710" s="13"/>
      <c r="F710" s="40"/>
      <c r="G710" s="46"/>
      <c r="H710" s="11"/>
      <c r="I710" s="16"/>
      <c r="J710" s="16"/>
      <c r="K710" s="15"/>
      <c r="L710" s="46"/>
      <c r="M710" s="18" t="str">
        <f>IFERROR(__xludf.DUMMYFUNCTION("IF(J710="""","""",IF(A710=""SELL"",(I710-J710-K710/100)*H710*100, IF(A710=""BUY"",(J710-I710-K710/100)*H710*100, IF(regexmatch(A710,""Ass""),(J710-I710-K710/100)*H710*100, IF(A710=""SDI"",((J710-I710)*H710)-(K710), IF(A710="""",""""))))))"),"")</f>
        <v/>
      </c>
      <c r="N710" s="19" t="str">
        <f t="shared" si="1"/>
        <v/>
      </c>
      <c r="O710" s="20" t="str">
        <f t="shared" si="2"/>
        <v/>
      </c>
      <c r="P710" s="21" t="str">
        <f t="shared" si="3"/>
        <v/>
      </c>
      <c r="Q710" s="22" t="str">
        <f t="shared" si="4"/>
        <v/>
      </c>
      <c r="R710" s="23"/>
    </row>
    <row r="711">
      <c r="A711" s="44"/>
      <c r="B711" s="43"/>
      <c r="C711" s="43"/>
      <c r="D711" s="43"/>
      <c r="E711" s="43"/>
      <c r="F711" s="44"/>
      <c r="G711" s="47"/>
      <c r="H711" s="24"/>
      <c r="I711" s="28"/>
      <c r="J711" s="28"/>
      <c r="K711" s="27"/>
      <c r="L711" s="47"/>
      <c r="M711" s="30" t="str">
        <f>IFERROR(__xludf.DUMMYFUNCTION("IF(J711="""","""",IF(A711=""SELL"",(I711-J711-K711/100)*H711*100, IF(A711=""BUY"",(J711-I711-K711/100)*H711*100, IF(regexmatch(A711,""Ass""),(J711-I711-K711/100)*H711*100, IF(A711=""SDI"",((J711-I711)*H711)-(K711), IF(A711="""",""""))))))"),"")</f>
        <v/>
      </c>
      <c r="N711" s="31" t="str">
        <f t="shared" si="1"/>
        <v/>
      </c>
      <c r="O711" s="32" t="str">
        <f t="shared" si="2"/>
        <v/>
      </c>
      <c r="P711" s="33" t="str">
        <f t="shared" si="3"/>
        <v/>
      </c>
      <c r="Q711" s="34" t="str">
        <f t="shared" si="4"/>
        <v/>
      </c>
      <c r="R711" s="39"/>
    </row>
    <row r="712">
      <c r="A712" s="40"/>
      <c r="B712" s="13"/>
      <c r="C712" s="13"/>
      <c r="D712" s="13"/>
      <c r="E712" s="13"/>
      <c r="F712" s="40"/>
      <c r="G712" s="46"/>
      <c r="H712" s="11"/>
      <c r="I712" s="16"/>
      <c r="J712" s="16"/>
      <c r="K712" s="15"/>
      <c r="L712" s="46"/>
      <c r="M712" s="18" t="str">
        <f>IFERROR(__xludf.DUMMYFUNCTION("IF(J712="""","""",IF(A712=""SELL"",(I712-J712-K712/100)*H712*100, IF(A712=""BUY"",(J712-I712-K712/100)*H712*100, IF(regexmatch(A712,""Ass""),(J712-I712-K712/100)*H712*100, IF(A712=""SDI"",((J712-I712)*H712)-(K712), IF(A712="""",""""))))))"),"")</f>
        <v/>
      </c>
      <c r="N712" s="19" t="str">
        <f t="shared" si="1"/>
        <v/>
      </c>
      <c r="O712" s="20" t="str">
        <f t="shared" si="2"/>
        <v/>
      </c>
      <c r="P712" s="21" t="str">
        <f t="shared" si="3"/>
        <v/>
      </c>
      <c r="Q712" s="22" t="str">
        <f t="shared" si="4"/>
        <v/>
      </c>
      <c r="R712" s="23"/>
    </row>
    <row r="713">
      <c r="A713" s="44"/>
      <c r="B713" s="43"/>
      <c r="C713" s="43"/>
      <c r="D713" s="43"/>
      <c r="E713" s="43"/>
      <c r="F713" s="44"/>
      <c r="G713" s="47"/>
      <c r="H713" s="24"/>
      <c r="I713" s="28"/>
      <c r="J713" s="28"/>
      <c r="K713" s="27"/>
      <c r="L713" s="47"/>
      <c r="M713" s="30" t="str">
        <f>IFERROR(__xludf.DUMMYFUNCTION("IF(J713="""","""",IF(A713=""SELL"",(I713-J713-K713/100)*H713*100, IF(A713=""BUY"",(J713-I713-K713/100)*H713*100, IF(regexmatch(A713,""Ass""),(J713-I713-K713/100)*H713*100, IF(A713=""SDI"",((J713-I713)*H713)-(K713), IF(A713="""",""""))))))"),"")</f>
        <v/>
      </c>
      <c r="N713" s="31" t="str">
        <f t="shared" si="1"/>
        <v/>
      </c>
      <c r="O713" s="32" t="str">
        <f t="shared" si="2"/>
        <v/>
      </c>
      <c r="P713" s="33" t="str">
        <f t="shared" si="3"/>
        <v/>
      </c>
      <c r="Q713" s="34" t="str">
        <f t="shared" si="4"/>
        <v/>
      </c>
      <c r="R713" s="39"/>
    </row>
    <row r="714">
      <c r="A714" s="40"/>
      <c r="B714" s="13"/>
      <c r="C714" s="13"/>
      <c r="D714" s="13"/>
      <c r="E714" s="13"/>
      <c r="F714" s="40"/>
      <c r="G714" s="46"/>
      <c r="H714" s="11"/>
      <c r="I714" s="16"/>
      <c r="J714" s="16"/>
      <c r="K714" s="15"/>
      <c r="L714" s="46"/>
      <c r="M714" s="18" t="str">
        <f>IFERROR(__xludf.DUMMYFUNCTION("IF(J714="""","""",IF(A714=""SELL"",(I714-J714-K714/100)*H714*100, IF(A714=""BUY"",(J714-I714-K714/100)*H714*100, IF(regexmatch(A714,""Ass""),(J714-I714-K714/100)*H714*100, IF(A714=""SDI"",((J714-I714)*H714)-(K714), IF(A714="""",""""))))))"),"")</f>
        <v/>
      </c>
      <c r="N714" s="19" t="str">
        <f t="shared" si="1"/>
        <v/>
      </c>
      <c r="O714" s="20" t="str">
        <f t="shared" si="2"/>
        <v/>
      </c>
      <c r="P714" s="21" t="str">
        <f t="shared" si="3"/>
        <v/>
      </c>
      <c r="Q714" s="22" t="str">
        <f t="shared" si="4"/>
        <v/>
      </c>
      <c r="R714" s="23"/>
    </row>
    <row r="715">
      <c r="A715" s="44"/>
      <c r="B715" s="43"/>
      <c r="C715" s="43"/>
      <c r="D715" s="43"/>
      <c r="E715" s="43"/>
      <c r="F715" s="44"/>
      <c r="G715" s="47"/>
      <c r="H715" s="24"/>
      <c r="I715" s="28"/>
      <c r="J715" s="28"/>
      <c r="K715" s="27"/>
      <c r="L715" s="47"/>
      <c r="M715" s="30" t="str">
        <f>IFERROR(__xludf.DUMMYFUNCTION("IF(J715="""","""",IF(A715=""SELL"",(I715-J715-K715/100)*H715*100, IF(A715=""BUY"",(J715-I715-K715/100)*H715*100, IF(regexmatch(A715,""Ass""),(J715-I715-K715/100)*H715*100, IF(A715=""SDI"",((J715-I715)*H715)-(K715), IF(A715="""",""""))))))"),"")</f>
        <v/>
      </c>
      <c r="N715" s="31" t="str">
        <f t="shared" si="1"/>
        <v/>
      </c>
      <c r="O715" s="32" t="str">
        <f t="shared" si="2"/>
        <v/>
      </c>
      <c r="P715" s="33" t="str">
        <f t="shared" si="3"/>
        <v/>
      </c>
      <c r="Q715" s="34" t="str">
        <f t="shared" si="4"/>
        <v/>
      </c>
      <c r="R715" s="39"/>
    </row>
    <row r="716">
      <c r="A716" s="40"/>
      <c r="B716" s="13"/>
      <c r="C716" s="13"/>
      <c r="D716" s="13"/>
      <c r="E716" s="13"/>
      <c r="F716" s="40"/>
      <c r="G716" s="46"/>
      <c r="H716" s="11"/>
      <c r="I716" s="16"/>
      <c r="J716" s="16"/>
      <c r="K716" s="15"/>
      <c r="L716" s="46"/>
      <c r="M716" s="18" t="str">
        <f>IFERROR(__xludf.DUMMYFUNCTION("IF(J716="""","""",IF(A716=""SELL"",(I716-J716-K716/100)*H716*100, IF(A716=""BUY"",(J716-I716-K716/100)*H716*100, IF(regexmatch(A716,""Ass""),(J716-I716-K716/100)*H716*100, IF(A716=""SDI"",((J716-I716)*H716)-(K716), IF(A716="""",""""))))))"),"")</f>
        <v/>
      </c>
      <c r="N716" s="19" t="str">
        <f t="shared" si="1"/>
        <v/>
      </c>
      <c r="O716" s="20" t="str">
        <f t="shared" si="2"/>
        <v/>
      </c>
      <c r="P716" s="21" t="str">
        <f t="shared" si="3"/>
        <v/>
      </c>
      <c r="Q716" s="22" t="str">
        <f t="shared" si="4"/>
        <v/>
      </c>
      <c r="R716" s="23"/>
    </row>
    <row r="717">
      <c r="A717" s="44"/>
      <c r="B717" s="43"/>
      <c r="C717" s="43"/>
      <c r="D717" s="43"/>
      <c r="E717" s="43"/>
      <c r="F717" s="44"/>
      <c r="G717" s="47"/>
      <c r="H717" s="24"/>
      <c r="I717" s="28"/>
      <c r="J717" s="28"/>
      <c r="K717" s="27"/>
      <c r="L717" s="47"/>
      <c r="M717" s="30" t="str">
        <f>IFERROR(__xludf.DUMMYFUNCTION("IF(J717="""","""",IF(A717=""SELL"",(I717-J717-K717/100)*H717*100, IF(A717=""BUY"",(J717-I717-K717/100)*H717*100, IF(regexmatch(A717,""Ass""),(J717-I717-K717/100)*H717*100, IF(A717=""SDI"",((J717-I717)*H717)-(K717), IF(A717="""",""""))))))"),"")</f>
        <v/>
      </c>
      <c r="N717" s="31" t="str">
        <f t="shared" si="1"/>
        <v/>
      </c>
      <c r="O717" s="32" t="str">
        <f t="shared" si="2"/>
        <v/>
      </c>
      <c r="P717" s="33" t="str">
        <f t="shared" si="3"/>
        <v/>
      </c>
      <c r="Q717" s="34" t="str">
        <f t="shared" si="4"/>
        <v/>
      </c>
      <c r="R717" s="39"/>
    </row>
    <row r="718">
      <c r="A718" s="40"/>
      <c r="B718" s="13"/>
      <c r="C718" s="13"/>
      <c r="D718" s="13"/>
      <c r="E718" s="13"/>
      <c r="F718" s="40"/>
      <c r="G718" s="46"/>
      <c r="H718" s="11"/>
      <c r="I718" s="16"/>
      <c r="J718" s="16"/>
      <c r="K718" s="15"/>
      <c r="L718" s="46"/>
      <c r="M718" s="18" t="str">
        <f>IFERROR(__xludf.DUMMYFUNCTION("IF(J718="""","""",IF(A718=""SELL"",(I718-J718-K718/100)*H718*100, IF(A718=""BUY"",(J718-I718-K718/100)*H718*100, IF(regexmatch(A718,""Ass""),(J718-I718-K718/100)*H718*100, IF(A718=""SDI"",((J718-I718)*H718)-(K718), IF(A718="""",""""))))))"),"")</f>
        <v/>
      </c>
      <c r="N718" s="19" t="str">
        <f t="shared" si="1"/>
        <v/>
      </c>
      <c r="O718" s="20" t="str">
        <f t="shared" si="2"/>
        <v/>
      </c>
      <c r="P718" s="21" t="str">
        <f t="shared" si="3"/>
        <v/>
      </c>
      <c r="Q718" s="22" t="str">
        <f t="shared" si="4"/>
        <v/>
      </c>
      <c r="R718" s="23"/>
    </row>
    <row r="719">
      <c r="A719" s="44"/>
      <c r="B719" s="43"/>
      <c r="C719" s="43"/>
      <c r="D719" s="43"/>
      <c r="E719" s="43"/>
      <c r="F719" s="44"/>
      <c r="G719" s="47"/>
      <c r="H719" s="24"/>
      <c r="I719" s="28"/>
      <c r="J719" s="28"/>
      <c r="K719" s="27"/>
      <c r="L719" s="47"/>
      <c r="M719" s="30" t="str">
        <f>IFERROR(__xludf.DUMMYFUNCTION("IF(J719="""","""",IF(A719=""SELL"",(I719-J719-K719/100)*H719*100, IF(A719=""BUY"",(J719-I719-K719/100)*H719*100, IF(regexmatch(A719,""Ass""),(J719-I719-K719/100)*H719*100, IF(A719=""SDI"",((J719-I719)*H719)-(K719), IF(A719="""",""""))))))"),"")</f>
        <v/>
      </c>
      <c r="N719" s="31" t="str">
        <f t="shared" si="1"/>
        <v/>
      </c>
      <c r="O719" s="32" t="str">
        <f t="shared" si="2"/>
        <v/>
      </c>
      <c r="P719" s="33" t="str">
        <f t="shared" si="3"/>
        <v/>
      </c>
      <c r="Q719" s="34" t="str">
        <f t="shared" si="4"/>
        <v/>
      </c>
      <c r="R719" s="39"/>
    </row>
    <row r="720">
      <c r="A720" s="40"/>
      <c r="B720" s="13"/>
      <c r="C720" s="13"/>
      <c r="D720" s="13"/>
      <c r="E720" s="13"/>
      <c r="F720" s="40"/>
      <c r="G720" s="46"/>
      <c r="H720" s="11"/>
      <c r="I720" s="16"/>
      <c r="J720" s="16"/>
      <c r="K720" s="15"/>
      <c r="L720" s="46"/>
      <c r="M720" s="18" t="str">
        <f>IFERROR(__xludf.DUMMYFUNCTION("IF(J720="""","""",IF(A720=""SELL"",(I720-J720-K720/100)*H720*100, IF(A720=""BUY"",(J720-I720-K720/100)*H720*100, IF(regexmatch(A720,""Ass""),(J720-I720-K720/100)*H720*100, IF(A720=""SDI"",((J720-I720)*H720)-(K720), IF(A720="""",""""))))))"),"")</f>
        <v/>
      </c>
      <c r="N720" s="19" t="str">
        <f t="shared" si="1"/>
        <v/>
      </c>
      <c r="O720" s="20" t="str">
        <f t="shared" si="2"/>
        <v/>
      </c>
      <c r="P720" s="21" t="str">
        <f t="shared" si="3"/>
        <v/>
      </c>
      <c r="Q720" s="22" t="str">
        <f t="shared" si="4"/>
        <v/>
      </c>
      <c r="R720" s="23"/>
    </row>
    <row r="721">
      <c r="A721" s="44"/>
      <c r="B721" s="43"/>
      <c r="C721" s="43"/>
      <c r="D721" s="43"/>
      <c r="E721" s="43"/>
      <c r="F721" s="44"/>
      <c r="G721" s="47"/>
      <c r="H721" s="24"/>
      <c r="I721" s="28"/>
      <c r="J721" s="28"/>
      <c r="K721" s="27"/>
      <c r="L721" s="47"/>
      <c r="M721" s="30" t="str">
        <f>IFERROR(__xludf.DUMMYFUNCTION("IF(J721="""","""",IF(A721=""SELL"",(I721-J721-K721/100)*H721*100, IF(A721=""BUY"",(J721-I721-K721/100)*H721*100, IF(regexmatch(A721,""Ass""),(J721-I721-K721/100)*H721*100, IF(A721=""SDI"",((J721-I721)*H721)-(K721), IF(A721="""",""""))))))"),"")</f>
        <v/>
      </c>
      <c r="N721" s="31" t="str">
        <f t="shared" si="1"/>
        <v/>
      </c>
      <c r="O721" s="32" t="str">
        <f t="shared" si="2"/>
        <v/>
      </c>
      <c r="P721" s="33" t="str">
        <f t="shared" si="3"/>
        <v/>
      </c>
      <c r="Q721" s="34" t="str">
        <f t="shared" si="4"/>
        <v/>
      </c>
      <c r="R721" s="39"/>
    </row>
    <row r="722">
      <c r="A722" s="40"/>
      <c r="B722" s="13"/>
      <c r="C722" s="13"/>
      <c r="D722" s="13"/>
      <c r="E722" s="13"/>
      <c r="F722" s="40"/>
      <c r="G722" s="46"/>
      <c r="H722" s="11"/>
      <c r="I722" s="16"/>
      <c r="J722" s="16"/>
      <c r="K722" s="15"/>
      <c r="L722" s="46"/>
      <c r="M722" s="18" t="str">
        <f>IFERROR(__xludf.DUMMYFUNCTION("IF(J722="""","""",IF(A722=""SELL"",(I722-J722-K722/100)*H722*100, IF(A722=""BUY"",(J722-I722-K722/100)*H722*100, IF(regexmatch(A722,""Ass""),(J722-I722-K722/100)*H722*100, IF(A722=""SDI"",((J722-I722)*H722)-(K722), IF(A722="""",""""))))))"),"")</f>
        <v/>
      </c>
      <c r="N722" s="19" t="str">
        <f t="shared" si="1"/>
        <v/>
      </c>
      <c r="O722" s="20" t="str">
        <f t="shared" si="2"/>
        <v/>
      </c>
      <c r="P722" s="21" t="str">
        <f t="shared" si="3"/>
        <v/>
      </c>
      <c r="Q722" s="22" t="str">
        <f t="shared" si="4"/>
        <v/>
      </c>
      <c r="R722" s="23"/>
    </row>
    <row r="723">
      <c r="A723" s="44"/>
      <c r="B723" s="43"/>
      <c r="C723" s="43"/>
      <c r="D723" s="43"/>
      <c r="E723" s="43"/>
      <c r="F723" s="44"/>
      <c r="G723" s="47"/>
      <c r="H723" s="24"/>
      <c r="I723" s="28"/>
      <c r="J723" s="28"/>
      <c r="K723" s="27"/>
      <c r="L723" s="47"/>
      <c r="M723" s="30" t="str">
        <f>IFERROR(__xludf.DUMMYFUNCTION("IF(J723="""","""",IF(A723=""SELL"",(I723-J723-K723/100)*H723*100, IF(A723=""BUY"",(J723-I723-K723/100)*H723*100, IF(regexmatch(A723,""Ass""),(J723-I723-K723/100)*H723*100, IF(A723=""SDI"",((J723-I723)*H723)-(K723), IF(A723="""",""""))))))"),"")</f>
        <v/>
      </c>
      <c r="N723" s="31" t="str">
        <f t="shared" si="1"/>
        <v/>
      </c>
      <c r="O723" s="32" t="str">
        <f t="shared" si="2"/>
        <v/>
      </c>
      <c r="P723" s="33" t="str">
        <f t="shared" si="3"/>
        <v/>
      </c>
      <c r="Q723" s="34" t="str">
        <f t="shared" si="4"/>
        <v/>
      </c>
      <c r="R723" s="39"/>
    </row>
    <row r="724">
      <c r="A724" s="40"/>
      <c r="B724" s="13"/>
      <c r="C724" s="13"/>
      <c r="D724" s="13"/>
      <c r="E724" s="13"/>
      <c r="F724" s="40"/>
      <c r="G724" s="46"/>
      <c r="H724" s="11"/>
      <c r="I724" s="16"/>
      <c r="J724" s="16"/>
      <c r="K724" s="15"/>
      <c r="L724" s="46"/>
      <c r="M724" s="18" t="str">
        <f>IFERROR(__xludf.DUMMYFUNCTION("IF(J724="""","""",IF(A724=""SELL"",(I724-J724-K724/100)*H724*100, IF(A724=""BUY"",(J724-I724-K724/100)*H724*100, IF(regexmatch(A724,""Ass""),(J724-I724-K724/100)*H724*100, IF(A724=""SDI"",((J724-I724)*H724)-(K724), IF(A724="""",""""))))))"),"")</f>
        <v/>
      </c>
      <c r="N724" s="19" t="str">
        <f t="shared" si="1"/>
        <v/>
      </c>
      <c r="O724" s="20" t="str">
        <f t="shared" si="2"/>
        <v/>
      </c>
      <c r="P724" s="21" t="str">
        <f t="shared" si="3"/>
        <v/>
      </c>
      <c r="Q724" s="22" t="str">
        <f t="shared" si="4"/>
        <v/>
      </c>
      <c r="R724" s="23"/>
    </row>
    <row r="725">
      <c r="A725" s="44"/>
      <c r="B725" s="43"/>
      <c r="C725" s="43"/>
      <c r="D725" s="43"/>
      <c r="E725" s="43"/>
      <c r="F725" s="44"/>
      <c r="G725" s="47"/>
      <c r="H725" s="24"/>
      <c r="I725" s="28"/>
      <c r="J725" s="28"/>
      <c r="K725" s="27"/>
      <c r="L725" s="47"/>
      <c r="M725" s="30" t="str">
        <f>IFERROR(__xludf.DUMMYFUNCTION("IF(J725="""","""",IF(A725=""SELL"",(I725-J725-K725/100)*H725*100, IF(A725=""BUY"",(J725-I725-K725/100)*H725*100, IF(regexmatch(A725,""Ass""),(J725-I725-K725/100)*H725*100, IF(A725=""SDI"",((J725-I725)*H725)-(K725), IF(A725="""",""""))))))"),"")</f>
        <v/>
      </c>
      <c r="N725" s="31" t="str">
        <f t="shared" si="1"/>
        <v/>
      </c>
      <c r="O725" s="32" t="str">
        <f t="shared" si="2"/>
        <v/>
      </c>
      <c r="P725" s="33" t="str">
        <f t="shared" si="3"/>
        <v/>
      </c>
      <c r="Q725" s="34" t="str">
        <f t="shared" si="4"/>
        <v/>
      </c>
      <c r="R725" s="39"/>
    </row>
    <row r="726">
      <c r="A726" s="40"/>
      <c r="B726" s="13"/>
      <c r="C726" s="13"/>
      <c r="D726" s="13"/>
      <c r="E726" s="13"/>
      <c r="F726" s="40"/>
      <c r="G726" s="46"/>
      <c r="H726" s="11"/>
      <c r="I726" s="16"/>
      <c r="J726" s="16"/>
      <c r="K726" s="15"/>
      <c r="L726" s="46"/>
      <c r="M726" s="18" t="str">
        <f>IFERROR(__xludf.DUMMYFUNCTION("IF(J726="""","""",IF(A726=""SELL"",(I726-J726-K726/100)*H726*100, IF(A726=""BUY"",(J726-I726-K726/100)*H726*100, IF(regexmatch(A726,""Ass""),(J726-I726-K726/100)*H726*100, IF(A726=""SDI"",((J726-I726)*H726)-(K726), IF(A726="""",""""))))))"),"")</f>
        <v/>
      </c>
      <c r="N726" s="19" t="str">
        <f t="shared" si="1"/>
        <v/>
      </c>
      <c r="O726" s="20" t="str">
        <f t="shared" si="2"/>
        <v/>
      </c>
      <c r="P726" s="21" t="str">
        <f t="shared" si="3"/>
        <v/>
      </c>
      <c r="Q726" s="22" t="str">
        <f t="shared" si="4"/>
        <v/>
      </c>
      <c r="R726" s="23"/>
    </row>
    <row r="727">
      <c r="A727" s="44"/>
      <c r="B727" s="43"/>
      <c r="C727" s="43"/>
      <c r="D727" s="43"/>
      <c r="E727" s="43"/>
      <c r="F727" s="44"/>
      <c r="G727" s="47"/>
      <c r="H727" s="24"/>
      <c r="I727" s="28"/>
      <c r="J727" s="28"/>
      <c r="K727" s="27"/>
      <c r="L727" s="47"/>
      <c r="M727" s="30" t="str">
        <f>IFERROR(__xludf.DUMMYFUNCTION("IF(J727="""","""",IF(A727=""SELL"",(I727-J727-K727/100)*H727*100, IF(A727=""BUY"",(J727-I727-K727/100)*H727*100, IF(regexmatch(A727,""Ass""),(J727-I727-K727/100)*H727*100, IF(A727=""SDI"",((J727-I727)*H727)-(K727), IF(A727="""",""""))))))"),"")</f>
        <v/>
      </c>
      <c r="N727" s="31" t="str">
        <f t="shared" si="1"/>
        <v/>
      </c>
      <c r="O727" s="32" t="str">
        <f t="shared" si="2"/>
        <v/>
      </c>
      <c r="P727" s="33" t="str">
        <f t="shared" si="3"/>
        <v/>
      </c>
      <c r="Q727" s="34" t="str">
        <f t="shared" si="4"/>
        <v/>
      </c>
      <c r="R727" s="39"/>
    </row>
    <row r="728">
      <c r="A728" s="40"/>
      <c r="B728" s="13"/>
      <c r="C728" s="13"/>
      <c r="D728" s="13"/>
      <c r="E728" s="13"/>
      <c r="F728" s="40"/>
      <c r="G728" s="46"/>
      <c r="H728" s="11"/>
      <c r="I728" s="16"/>
      <c r="J728" s="16"/>
      <c r="K728" s="15"/>
      <c r="L728" s="46"/>
      <c r="M728" s="18" t="str">
        <f>IFERROR(__xludf.DUMMYFUNCTION("IF(J728="""","""",IF(A728=""SELL"",(I728-J728-K728/100)*H728*100, IF(A728=""BUY"",(J728-I728-K728/100)*H728*100, IF(regexmatch(A728,""Ass""),(J728-I728-K728/100)*H728*100, IF(A728=""SDI"",((J728-I728)*H728)-(K728), IF(A728="""",""""))))))"),"")</f>
        <v/>
      </c>
      <c r="N728" s="19" t="str">
        <f t="shared" si="1"/>
        <v/>
      </c>
      <c r="O728" s="20" t="str">
        <f t="shared" si="2"/>
        <v/>
      </c>
      <c r="P728" s="21" t="str">
        <f t="shared" si="3"/>
        <v/>
      </c>
      <c r="Q728" s="22" t="str">
        <f t="shared" si="4"/>
        <v/>
      </c>
      <c r="R728" s="23"/>
    </row>
    <row r="729">
      <c r="A729" s="44"/>
      <c r="B729" s="43"/>
      <c r="C729" s="43"/>
      <c r="D729" s="43"/>
      <c r="E729" s="43"/>
      <c r="F729" s="44"/>
      <c r="G729" s="47"/>
      <c r="H729" s="24"/>
      <c r="I729" s="28"/>
      <c r="J729" s="28"/>
      <c r="K729" s="27"/>
      <c r="L729" s="47"/>
      <c r="M729" s="30" t="str">
        <f>IFERROR(__xludf.DUMMYFUNCTION("IF(J729="""","""",IF(A729=""SELL"",(I729-J729-K729/100)*H729*100, IF(A729=""BUY"",(J729-I729-K729/100)*H729*100, IF(regexmatch(A729,""Ass""),(J729-I729-K729/100)*H729*100, IF(A729=""SDI"",((J729-I729)*H729)-(K729), IF(A729="""",""""))))))"),"")</f>
        <v/>
      </c>
      <c r="N729" s="31" t="str">
        <f t="shared" si="1"/>
        <v/>
      </c>
      <c r="O729" s="32" t="str">
        <f t="shared" si="2"/>
        <v/>
      </c>
      <c r="P729" s="33" t="str">
        <f t="shared" si="3"/>
        <v/>
      </c>
      <c r="Q729" s="34" t="str">
        <f t="shared" si="4"/>
        <v/>
      </c>
      <c r="R729" s="39"/>
    </row>
    <row r="730">
      <c r="A730" s="40"/>
      <c r="B730" s="13"/>
      <c r="C730" s="13"/>
      <c r="D730" s="13"/>
      <c r="E730" s="13"/>
      <c r="F730" s="40"/>
      <c r="G730" s="46"/>
      <c r="H730" s="11"/>
      <c r="I730" s="16"/>
      <c r="J730" s="16"/>
      <c r="K730" s="15"/>
      <c r="L730" s="46"/>
      <c r="M730" s="18" t="str">
        <f>IFERROR(__xludf.DUMMYFUNCTION("IF(J730="""","""",IF(A730=""SELL"",(I730-J730-K730/100)*H730*100, IF(A730=""BUY"",(J730-I730-K730/100)*H730*100, IF(regexmatch(A730,""Ass""),(J730-I730-K730/100)*H730*100, IF(A730=""SDI"",((J730-I730)*H730)-(K730), IF(A730="""",""""))))))"),"")</f>
        <v/>
      </c>
      <c r="N730" s="19" t="str">
        <f t="shared" si="1"/>
        <v/>
      </c>
      <c r="O730" s="20" t="str">
        <f t="shared" si="2"/>
        <v/>
      </c>
      <c r="P730" s="21" t="str">
        <f t="shared" si="3"/>
        <v/>
      </c>
      <c r="Q730" s="22" t="str">
        <f t="shared" si="4"/>
        <v/>
      </c>
      <c r="R730" s="23"/>
    </row>
    <row r="731">
      <c r="A731" s="44"/>
      <c r="B731" s="43"/>
      <c r="C731" s="43"/>
      <c r="D731" s="43"/>
      <c r="E731" s="43"/>
      <c r="F731" s="44"/>
      <c r="G731" s="47"/>
      <c r="H731" s="24"/>
      <c r="I731" s="28"/>
      <c r="J731" s="28"/>
      <c r="K731" s="27"/>
      <c r="L731" s="47"/>
      <c r="M731" s="30" t="str">
        <f>IFERROR(__xludf.DUMMYFUNCTION("IF(J731="""","""",IF(A731=""SELL"",(I731-J731-K731/100)*H731*100, IF(A731=""BUY"",(J731-I731-K731/100)*H731*100, IF(regexmatch(A731,""Ass""),(J731-I731-K731/100)*H731*100, IF(A731=""SDI"",((J731-I731)*H731)-(K731), IF(A731="""",""""))))))"),"")</f>
        <v/>
      </c>
      <c r="N731" s="31" t="str">
        <f t="shared" si="1"/>
        <v/>
      </c>
      <c r="O731" s="32" t="str">
        <f t="shared" si="2"/>
        <v/>
      </c>
      <c r="P731" s="33" t="str">
        <f t="shared" si="3"/>
        <v/>
      </c>
      <c r="Q731" s="34" t="str">
        <f t="shared" si="4"/>
        <v/>
      </c>
      <c r="R731" s="39"/>
    </row>
    <row r="732">
      <c r="A732" s="40"/>
      <c r="B732" s="13"/>
      <c r="C732" s="13"/>
      <c r="D732" s="13"/>
      <c r="E732" s="13"/>
      <c r="F732" s="40"/>
      <c r="G732" s="46"/>
      <c r="H732" s="11"/>
      <c r="I732" s="16"/>
      <c r="J732" s="16"/>
      <c r="K732" s="15"/>
      <c r="L732" s="46"/>
      <c r="M732" s="18" t="str">
        <f>IFERROR(__xludf.DUMMYFUNCTION("IF(J732="""","""",IF(A732=""SELL"",(I732-J732-K732/100)*H732*100, IF(A732=""BUY"",(J732-I732-K732/100)*H732*100, IF(regexmatch(A732,""Ass""),(J732-I732-K732/100)*H732*100, IF(A732=""SDI"",((J732-I732)*H732)-(K732), IF(A732="""",""""))))))"),"")</f>
        <v/>
      </c>
      <c r="N732" s="19" t="str">
        <f t="shared" si="1"/>
        <v/>
      </c>
      <c r="O732" s="20" t="str">
        <f t="shared" si="2"/>
        <v/>
      </c>
      <c r="P732" s="21" t="str">
        <f t="shared" si="3"/>
        <v/>
      </c>
      <c r="Q732" s="22" t="str">
        <f t="shared" si="4"/>
        <v/>
      </c>
      <c r="R732" s="23"/>
    </row>
    <row r="733">
      <c r="A733" s="44"/>
      <c r="B733" s="43"/>
      <c r="C733" s="43"/>
      <c r="D733" s="43"/>
      <c r="E733" s="43"/>
      <c r="F733" s="44"/>
      <c r="G733" s="47"/>
      <c r="H733" s="24"/>
      <c r="I733" s="28"/>
      <c r="J733" s="28"/>
      <c r="K733" s="27"/>
      <c r="L733" s="47"/>
      <c r="M733" s="30" t="str">
        <f>IFERROR(__xludf.DUMMYFUNCTION("IF(J733="""","""",IF(A733=""SELL"",(I733-J733-K733/100)*H733*100, IF(A733=""BUY"",(J733-I733-K733/100)*H733*100, IF(regexmatch(A733,""Ass""),(J733-I733-K733/100)*H733*100, IF(A733=""SDI"",((J733-I733)*H733)-(K733), IF(A733="""",""""))))))"),"")</f>
        <v/>
      </c>
      <c r="N733" s="31" t="str">
        <f t="shared" si="1"/>
        <v/>
      </c>
      <c r="O733" s="32" t="str">
        <f t="shared" si="2"/>
        <v/>
      </c>
      <c r="P733" s="33" t="str">
        <f t="shared" si="3"/>
        <v/>
      </c>
      <c r="Q733" s="34" t="str">
        <f t="shared" si="4"/>
        <v/>
      </c>
      <c r="R733" s="39"/>
    </row>
    <row r="734">
      <c r="A734" s="40"/>
      <c r="B734" s="13"/>
      <c r="C734" s="13"/>
      <c r="D734" s="13"/>
      <c r="E734" s="13"/>
      <c r="F734" s="40"/>
      <c r="G734" s="46"/>
      <c r="H734" s="11"/>
      <c r="I734" s="16"/>
      <c r="J734" s="16"/>
      <c r="K734" s="15"/>
      <c r="L734" s="46"/>
      <c r="M734" s="18" t="str">
        <f>IFERROR(__xludf.DUMMYFUNCTION("IF(J734="""","""",IF(A734=""SELL"",(I734-J734-K734/100)*H734*100, IF(A734=""BUY"",(J734-I734-K734/100)*H734*100, IF(regexmatch(A734,""Ass""),(J734-I734-K734/100)*H734*100, IF(A734=""SDI"",((J734-I734)*H734)-(K734), IF(A734="""",""""))))))"),"")</f>
        <v/>
      </c>
      <c r="N734" s="19" t="str">
        <f t="shared" si="1"/>
        <v/>
      </c>
      <c r="O734" s="20" t="str">
        <f t="shared" si="2"/>
        <v/>
      </c>
      <c r="P734" s="21" t="str">
        <f t="shared" si="3"/>
        <v/>
      </c>
      <c r="Q734" s="22" t="str">
        <f t="shared" si="4"/>
        <v/>
      </c>
      <c r="R734" s="23"/>
    </row>
    <row r="735">
      <c r="A735" s="44"/>
      <c r="B735" s="43"/>
      <c r="C735" s="43"/>
      <c r="D735" s="43"/>
      <c r="E735" s="43"/>
      <c r="F735" s="44"/>
      <c r="G735" s="47"/>
      <c r="H735" s="24"/>
      <c r="I735" s="28"/>
      <c r="J735" s="28"/>
      <c r="K735" s="27"/>
      <c r="L735" s="47"/>
      <c r="M735" s="30" t="str">
        <f>IFERROR(__xludf.DUMMYFUNCTION("IF(J735="""","""",IF(A735=""SELL"",(I735-J735-K735/100)*H735*100, IF(A735=""BUY"",(J735-I735-K735/100)*H735*100, IF(regexmatch(A735,""Ass""),(J735-I735-K735/100)*H735*100, IF(A735=""SDI"",((J735-I735)*H735)-(K735), IF(A735="""",""""))))))"),"")</f>
        <v/>
      </c>
      <c r="N735" s="31" t="str">
        <f t="shared" si="1"/>
        <v/>
      </c>
      <c r="O735" s="32" t="str">
        <f t="shared" si="2"/>
        <v/>
      </c>
      <c r="P735" s="33" t="str">
        <f t="shared" si="3"/>
        <v/>
      </c>
      <c r="Q735" s="34" t="str">
        <f t="shared" si="4"/>
        <v/>
      </c>
      <c r="R735" s="39"/>
    </row>
    <row r="736">
      <c r="A736" s="40"/>
      <c r="B736" s="13"/>
      <c r="C736" s="13"/>
      <c r="D736" s="13"/>
      <c r="E736" s="13"/>
      <c r="F736" s="40"/>
      <c r="G736" s="46"/>
      <c r="H736" s="11"/>
      <c r="I736" s="16"/>
      <c r="J736" s="16"/>
      <c r="K736" s="15"/>
      <c r="L736" s="46"/>
      <c r="M736" s="18" t="str">
        <f>IFERROR(__xludf.DUMMYFUNCTION("IF(J736="""","""",IF(A736=""SELL"",(I736-J736-K736/100)*H736*100, IF(A736=""BUY"",(J736-I736-K736/100)*H736*100, IF(regexmatch(A736,""Ass""),(J736-I736-K736/100)*H736*100, IF(A736=""SDI"",((J736-I736)*H736)-(K736), IF(A736="""",""""))))))"),"")</f>
        <v/>
      </c>
      <c r="N736" s="19" t="str">
        <f t="shared" si="1"/>
        <v/>
      </c>
      <c r="O736" s="20" t="str">
        <f t="shared" si="2"/>
        <v/>
      </c>
      <c r="P736" s="21" t="str">
        <f t="shared" si="3"/>
        <v/>
      </c>
      <c r="Q736" s="22" t="str">
        <f t="shared" si="4"/>
        <v/>
      </c>
      <c r="R736" s="23"/>
    </row>
    <row r="737">
      <c r="A737" s="44"/>
      <c r="B737" s="43"/>
      <c r="C737" s="43"/>
      <c r="D737" s="43"/>
      <c r="E737" s="43"/>
      <c r="F737" s="44"/>
      <c r="G737" s="47"/>
      <c r="H737" s="24"/>
      <c r="I737" s="28"/>
      <c r="J737" s="28"/>
      <c r="K737" s="27"/>
      <c r="L737" s="47"/>
      <c r="M737" s="30" t="str">
        <f>IFERROR(__xludf.DUMMYFUNCTION("IF(J737="""","""",IF(A737=""SELL"",(I737-J737-K737/100)*H737*100, IF(A737=""BUY"",(J737-I737-K737/100)*H737*100, IF(regexmatch(A737,""Ass""),(J737-I737-K737/100)*H737*100, IF(A737=""SDI"",((J737-I737)*H737)-(K737), IF(A737="""",""""))))))"),"")</f>
        <v/>
      </c>
      <c r="N737" s="31" t="str">
        <f t="shared" si="1"/>
        <v/>
      </c>
      <c r="O737" s="32" t="str">
        <f t="shared" si="2"/>
        <v/>
      </c>
      <c r="P737" s="33" t="str">
        <f t="shared" si="3"/>
        <v/>
      </c>
      <c r="Q737" s="34" t="str">
        <f t="shared" si="4"/>
        <v/>
      </c>
      <c r="R737" s="39"/>
    </row>
    <row r="738">
      <c r="A738" s="40"/>
      <c r="B738" s="13"/>
      <c r="C738" s="13"/>
      <c r="D738" s="13"/>
      <c r="E738" s="13"/>
      <c r="F738" s="40"/>
      <c r="G738" s="46"/>
      <c r="H738" s="11"/>
      <c r="I738" s="16"/>
      <c r="J738" s="16"/>
      <c r="K738" s="15"/>
      <c r="L738" s="46"/>
      <c r="M738" s="18" t="str">
        <f>IFERROR(__xludf.DUMMYFUNCTION("IF(J738="""","""",IF(A738=""SELL"",(I738-J738-K738/100)*H738*100, IF(A738=""BUY"",(J738-I738-K738/100)*H738*100, IF(regexmatch(A738,""Ass""),(J738-I738-K738/100)*H738*100, IF(A738=""SDI"",((J738-I738)*H738)-(K738), IF(A738="""",""""))))))"),"")</f>
        <v/>
      </c>
      <c r="N738" s="19" t="str">
        <f t="shared" si="1"/>
        <v/>
      </c>
      <c r="O738" s="20" t="str">
        <f t="shared" si="2"/>
        <v/>
      </c>
      <c r="P738" s="21" t="str">
        <f t="shared" si="3"/>
        <v/>
      </c>
      <c r="Q738" s="22" t="str">
        <f t="shared" si="4"/>
        <v/>
      </c>
      <c r="R738" s="23"/>
    </row>
    <row r="739">
      <c r="A739" s="44"/>
      <c r="B739" s="43"/>
      <c r="C739" s="43"/>
      <c r="D739" s="43"/>
      <c r="E739" s="43"/>
      <c r="F739" s="44"/>
      <c r="G739" s="47"/>
      <c r="H739" s="24"/>
      <c r="I739" s="28"/>
      <c r="J739" s="28"/>
      <c r="K739" s="27"/>
      <c r="L739" s="47"/>
      <c r="M739" s="30" t="str">
        <f>IFERROR(__xludf.DUMMYFUNCTION("IF(J739="""","""",IF(A739=""SELL"",(I739-J739-K739/100)*H739*100, IF(A739=""BUY"",(J739-I739-K739/100)*H739*100, IF(regexmatch(A739,""Ass""),(J739-I739-K739/100)*H739*100, IF(A739=""SDI"",((J739-I739)*H739)-(K739), IF(A739="""",""""))))))"),"")</f>
        <v/>
      </c>
      <c r="N739" s="31" t="str">
        <f t="shared" si="1"/>
        <v/>
      </c>
      <c r="O739" s="32" t="str">
        <f t="shared" si="2"/>
        <v/>
      </c>
      <c r="P739" s="33" t="str">
        <f t="shared" si="3"/>
        <v/>
      </c>
      <c r="Q739" s="34" t="str">
        <f t="shared" si="4"/>
        <v/>
      </c>
      <c r="R739" s="39"/>
    </row>
    <row r="740">
      <c r="A740" s="40"/>
      <c r="B740" s="13"/>
      <c r="C740" s="13"/>
      <c r="D740" s="13"/>
      <c r="E740" s="13"/>
      <c r="F740" s="40"/>
      <c r="G740" s="46"/>
      <c r="H740" s="11"/>
      <c r="I740" s="16"/>
      <c r="J740" s="16"/>
      <c r="K740" s="15"/>
      <c r="L740" s="46"/>
      <c r="M740" s="18" t="str">
        <f>IFERROR(__xludf.DUMMYFUNCTION("IF(J740="""","""",IF(A740=""SELL"",(I740-J740-K740/100)*H740*100, IF(A740=""BUY"",(J740-I740-K740/100)*H740*100, IF(regexmatch(A740,""Ass""),(J740-I740-K740/100)*H740*100, IF(A740=""SDI"",((J740-I740)*H740)-(K740), IF(A740="""",""""))))))"),"")</f>
        <v/>
      </c>
      <c r="N740" s="19" t="str">
        <f t="shared" si="1"/>
        <v/>
      </c>
      <c r="O740" s="20" t="str">
        <f t="shared" si="2"/>
        <v/>
      </c>
      <c r="P740" s="21" t="str">
        <f t="shared" si="3"/>
        <v/>
      </c>
      <c r="Q740" s="22" t="str">
        <f t="shared" si="4"/>
        <v/>
      </c>
      <c r="R740" s="23"/>
    </row>
    <row r="741">
      <c r="A741" s="44"/>
      <c r="B741" s="43"/>
      <c r="C741" s="43"/>
      <c r="D741" s="43"/>
      <c r="E741" s="43"/>
      <c r="F741" s="44"/>
      <c r="G741" s="47"/>
      <c r="H741" s="24"/>
      <c r="I741" s="28"/>
      <c r="J741" s="28"/>
      <c r="K741" s="27"/>
      <c r="L741" s="47"/>
      <c r="M741" s="30" t="str">
        <f>IFERROR(__xludf.DUMMYFUNCTION("IF(J741="""","""",IF(A741=""SELL"",(I741-J741-K741/100)*H741*100, IF(A741=""BUY"",(J741-I741-K741/100)*H741*100, IF(regexmatch(A741,""Ass""),(J741-I741-K741/100)*H741*100, IF(A741=""SDI"",((J741-I741)*H741)-(K741), IF(A741="""",""""))))))"),"")</f>
        <v/>
      </c>
      <c r="N741" s="31" t="str">
        <f t="shared" si="1"/>
        <v/>
      </c>
      <c r="O741" s="32" t="str">
        <f t="shared" si="2"/>
        <v/>
      </c>
      <c r="P741" s="33" t="str">
        <f t="shared" si="3"/>
        <v/>
      </c>
      <c r="Q741" s="34" t="str">
        <f t="shared" si="4"/>
        <v/>
      </c>
      <c r="R741" s="39"/>
    </row>
    <row r="742">
      <c r="A742" s="40"/>
      <c r="B742" s="13"/>
      <c r="C742" s="13"/>
      <c r="D742" s="13"/>
      <c r="E742" s="13"/>
      <c r="F742" s="40"/>
      <c r="G742" s="46"/>
      <c r="H742" s="11"/>
      <c r="I742" s="16"/>
      <c r="J742" s="16"/>
      <c r="K742" s="15"/>
      <c r="L742" s="46"/>
      <c r="M742" s="18" t="str">
        <f>IFERROR(__xludf.DUMMYFUNCTION("IF(J742="""","""",IF(A742=""SELL"",(I742-J742-K742/100)*H742*100, IF(A742=""BUY"",(J742-I742-K742/100)*H742*100, IF(regexmatch(A742,""Ass""),(J742-I742-K742/100)*H742*100, IF(A742=""SDI"",((J742-I742)*H742)-(K742), IF(A742="""",""""))))))"),"")</f>
        <v/>
      </c>
      <c r="N742" s="19" t="str">
        <f t="shared" si="1"/>
        <v/>
      </c>
      <c r="O742" s="20" t="str">
        <f t="shared" si="2"/>
        <v/>
      </c>
      <c r="P742" s="21" t="str">
        <f t="shared" si="3"/>
        <v/>
      </c>
      <c r="Q742" s="22" t="str">
        <f t="shared" si="4"/>
        <v/>
      </c>
      <c r="R742" s="23"/>
    </row>
    <row r="743">
      <c r="A743" s="44"/>
      <c r="B743" s="43"/>
      <c r="C743" s="43"/>
      <c r="D743" s="43"/>
      <c r="E743" s="43"/>
      <c r="F743" s="44"/>
      <c r="G743" s="47"/>
      <c r="H743" s="24"/>
      <c r="I743" s="28"/>
      <c r="J743" s="28"/>
      <c r="K743" s="27"/>
      <c r="L743" s="47"/>
      <c r="M743" s="30" t="str">
        <f>IFERROR(__xludf.DUMMYFUNCTION("IF(J743="""","""",IF(A743=""SELL"",(I743-J743-K743/100)*H743*100, IF(A743=""BUY"",(J743-I743-K743/100)*H743*100, IF(regexmatch(A743,""Ass""),(J743-I743-K743/100)*H743*100, IF(A743=""SDI"",((J743-I743)*H743)-(K743), IF(A743="""",""""))))))"),"")</f>
        <v/>
      </c>
      <c r="N743" s="31" t="str">
        <f t="shared" si="1"/>
        <v/>
      </c>
      <c r="O743" s="32" t="str">
        <f t="shared" si="2"/>
        <v/>
      </c>
      <c r="P743" s="33" t="str">
        <f t="shared" si="3"/>
        <v/>
      </c>
      <c r="Q743" s="34" t="str">
        <f t="shared" si="4"/>
        <v/>
      </c>
      <c r="R743" s="39"/>
    </row>
    <row r="744">
      <c r="A744" s="40"/>
      <c r="B744" s="13"/>
      <c r="C744" s="13"/>
      <c r="D744" s="13"/>
      <c r="E744" s="13"/>
      <c r="F744" s="40"/>
      <c r="G744" s="46"/>
      <c r="H744" s="11"/>
      <c r="I744" s="16"/>
      <c r="J744" s="16"/>
      <c r="K744" s="15"/>
      <c r="L744" s="46"/>
      <c r="M744" s="18" t="str">
        <f>IFERROR(__xludf.DUMMYFUNCTION("IF(J744="""","""",IF(A744=""SELL"",(I744-J744-K744/100)*H744*100, IF(A744=""BUY"",(J744-I744-K744/100)*H744*100, IF(regexmatch(A744,""Ass""),(J744-I744-K744/100)*H744*100, IF(A744=""SDI"",((J744-I744)*H744)-(K744), IF(A744="""",""""))))))"),"")</f>
        <v/>
      </c>
      <c r="N744" s="19" t="str">
        <f t="shared" si="1"/>
        <v/>
      </c>
      <c r="O744" s="20" t="str">
        <f t="shared" si="2"/>
        <v/>
      </c>
      <c r="P744" s="21" t="str">
        <f t="shared" si="3"/>
        <v/>
      </c>
      <c r="Q744" s="22" t="str">
        <f t="shared" si="4"/>
        <v/>
      </c>
      <c r="R744" s="23"/>
    </row>
    <row r="745">
      <c r="A745" s="44"/>
      <c r="B745" s="43"/>
      <c r="C745" s="43"/>
      <c r="D745" s="43"/>
      <c r="E745" s="43"/>
      <c r="F745" s="44"/>
      <c r="G745" s="47"/>
      <c r="H745" s="24"/>
      <c r="I745" s="28"/>
      <c r="J745" s="28"/>
      <c r="K745" s="27"/>
      <c r="L745" s="47"/>
      <c r="M745" s="30" t="str">
        <f>IFERROR(__xludf.DUMMYFUNCTION("IF(J745="""","""",IF(A745=""SELL"",(I745-J745-K745/100)*H745*100, IF(A745=""BUY"",(J745-I745-K745/100)*H745*100, IF(regexmatch(A745,""Ass""),(J745-I745-K745/100)*H745*100, IF(A745=""SDI"",((J745-I745)*H745)-(K745), IF(A745="""",""""))))))"),"")</f>
        <v/>
      </c>
      <c r="N745" s="31" t="str">
        <f t="shared" si="1"/>
        <v/>
      </c>
      <c r="O745" s="32" t="str">
        <f t="shared" si="2"/>
        <v/>
      </c>
      <c r="P745" s="33" t="str">
        <f t="shared" si="3"/>
        <v/>
      </c>
      <c r="Q745" s="34" t="str">
        <f t="shared" si="4"/>
        <v/>
      </c>
      <c r="R745" s="39"/>
    </row>
    <row r="746">
      <c r="A746" s="40"/>
      <c r="B746" s="13"/>
      <c r="C746" s="13"/>
      <c r="D746" s="13"/>
      <c r="E746" s="13"/>
      <c r="F746" s="40"/>
      <c r="G746" s="46"/>
      <c r="H746" s="11"/>
      <c r="I746" s="16"/>
      <c r="J746" s="16"/>
      <c r="K746" s="15"/>
      <c r="L746" s="46"/>
      <c r="M746" s="18" t="str">
        <f>IFERROR(__xludf.DUMMYFUNCTION("IF(J746="""","""",IF(A746=""SELL"",(I746-J746-K746/100)*H746*100, IF(A746=""BUY"",(J746-I746-K746/100)*H746*100, IF(regexmatch(A746,""Ass""),(J746-I746-K746/100)*H746*100, IF(A746=""SDI"",((J746-I746)*H746)-(K746), IF(A746="""",""""))))))"),"")</f>
        <v/>
      </c>
      <c r="N746" s="19" t="str">
        <f t="shared" si="1"/>
        <v/>
      </c>
      <c r="O746" s="20" t="str">
        <f t="shared" si="2"/>
        <v/>
      </c>
      <c r="P746" s="21" t="str">
        <f t="shared" si="3"/>
        <v/>
      </c>
      <c r="Q746" s="22" t="str">
        <f t="shared" si="4"/>
        <v/>
      </c>
      <c r="R746" s="23"/>
    </row>
    <row r="747">
      <c r="A747" s="44"/>
      <c r="B747" s="43"/>
      <c r="C747" s="43"/>
      <c r="D747" s="43"/>
      <c r="E747" s="43"/>
      <c r="F747" s="44"/>
      <c r="G747" s="47"/>
      <c r="H747" s="24"/>
      <c r="I747" s="28"/>
      <c r="J747" s="28"/>
      <c r="K747" s="27"/>
      <c r="L747" s="47"/>
      <c r="M747" s="30" t="str">
        <f>IFERROR(__xludf.DUMMYFUNCTION("IF(J747="""","""",IF(A747=""SELL"",(I747-J747-K747/100)*H747*100, IF(A747=""BUY"",(J747-I747-K747/100)*H747*100, IF(regexmatch(A747,""Ass""),(J747-I747-K747/100)*H747*100, IF(A747=""SDI"",((J747-I747)*H747)-(K747), IF(A747="""",""""))))))"),"")</f>
        <v/>
      </c>
      <c r="N747" s="31" t="str">
        <f t="shared" si="1"/>
        <v/>
      </c>
      <c r="O747" s="32" t="str">
        <f t="shared" si="2"/>
        <v/>
      </c>
      <c r="P747" s="33" t="str">
        <f t="shared" si="3"/>
        <v/>
      </c>
      <c r="Q747" s="34" t="str">
        <f t="shared" si="4"/>
        <v/>
      </c>
      <c r="R747" s="39"/>
    </row>
    <row r="748">
      <c r="A748" s="40"/>
      <c r="B748" s="13"/>
      <c r="C748" s="13"/>
      <c r="D748" s="13"/>
      <c r="E748" s="13"/>
      <c r="F748" s="40"/>
      <c r="G748" s="46"/>
      <c r="H748" s="11"/>
      <c r="I748" s="16"/>
      <c r="J748" s="16"/>
      <c r="K748" s="15"/>
      <c r="L748" s="46"/>
      <c r="M748" s="18" t="str">
        <f>IFERROR(__xludf.DUMMYFUNCTION("IF(J748="""","""",IF(A748=""SELL"",(I748-J748-K748/100)*H748*100, IF(A748=""BUY"",(J748-I748-K748/100)*H748*100, IF(regexmatch(A748,""Ass""),(J748-I748-K748/100)*H748*100, IF(A748=""SDI"",((J748-I748)*H748)-(K748), IF(A748="""",""""))))))"),"")</f>
        <v/>
      </c>
      <c r="N748" s="19" t="str">
        <f t="shared" si="1"/>
        <v/>
      </c>
      <c r="O748" s="20" t="str">
        <f t="shared" si="2"/>
        <v/>
      </c>
      <c r="P748" s="21" t="str">
        <f t="shared" si="3"/>
        <v/>
      </c>
      <c r="Q748" s="22" t="str">
        <f t="shared" si="4"/>
        <v/>
      </c>
      <c r="R748" s="23"/>
    </row>
    <row r="749">
      <c r="A749" s="44"/>
      <c r="B749" s="43"/>
      <c r="C749" s="43"/>
      <c r="D749" s="43"/>
      <c r="E749" s="43"/>
      <c r="F749" s="44"/>
      <c r="G749" s="47"/>
      <c r="H749" s="24"/>
      <c r="I749" s="28"/>
      <c r="J749" s="28"/>
      <c r="K749" s="27"/>
      <c r="L749" s="47"/>
      <c r="M749" s="30" t="str">
        <f>IFERROR(__xludf.DUMMYFUNCTION("IF(J749="""","""",IF(A749=""SELL"",(I749-J749-K749/100)*H749*100, IF(A749=""BUY"",(J749-I749-K749/100)*H749*100, IF(regexmatch(A749,""Ass""),(J749-I749-K749/100)*H749*100, IF(A749=""SDI"",((J749-I749)*H749)-(K749), IF(A749="""",""""))))))"),"")</f>
        <v/>
      </c>
      <c r="N749" s="31" t="str">
        <f t="shared" si="1"/>
        <v/>
      </c>
      <c r="O749" s="32" t="str">
        <f t="shared" si="2"/>
        <v/>
      </c>
      <c r="P749" s="33" t="str">
        <f t="shared" si="3"/>
        <v/>
      </c>
      <c r="Q749" s="34" t="str">
        <f t="shared" si="4"/>
        <v/>
      </c>
      <c r="R749" s="39"/>
    </row>
    <row r="750">
      <c r="A750" s="40"/>
      <c r="B750" s="13"/>
      <c r="C750" s="13"/>
      <c r="D750" s="13"/>
      <c r="E750" s="13"/>
      <c r="F750" s="40"/>
      <c r="G750" s="46"/>
      <c r="H750" s="11"/>
      <c r="I750" s="16"/>
      <c r="J750" s="16"/>
      <c r="K750" s="15"/>
      <c r="L750" s="46"/>
      <c r="M750" s="18" t="str">
        <f>IFERROR(__xludf.DUMMYFUNCTION("IF(J750="""","""",IF(A750=""SELL"",(I750-J750-K750/100)*H750*100, IF(A750=""BUY"",(J750-I750-K750/100)*H750*100, IF(regexmatch(A750,""Ass""),(J750-I750-K750/100)*H750*100, IF(A750=""SDI"",((J750-I750)*H750)-(K750), IF(A750="""",""""))))))"),"")</f>
        <v/>
      </c>
      <c r="N750" s="19" t="str">
        <f t="shared" si="1"/>
        <v/>
      </c>
      <c r="O750" s="20" t="str">
        <f t="shared" si="2"/>
        <v/>
      </c>
      <c r="P750" s="21" t="str">
        <f t="shared" si="3"/>
        <v/>
      </c>
      <c r="Q750" s="22" t="str">
        <f t="shared" si="4"/>
        <v/>
      </c>
      <c r="R750" s="23"/>
    </row>
    <row r="751">
      <c r="A751" s="44"/>
      <c r="B751" s="43"/>
      <c r="C751" s="43"/>
      <c r="D751" s="43"/>
      <c r="E751" s="43"/>
      <c r="F751" s="44"/>
      <c r="G751" s="47"/>
      <c r="H751" s="24"/>
      <c r="I751" s="28"/>
      <c r="J751" s="28"/>
      <c r="K751" s="27"/>
      <c r="L751" s="47"/>
      <c r="M751" s="30" t="str">
        <f>IFERROR(__xludf.DUMMYFUNCTION("IF(J751="""","""",IF(A751=""SELL"",(I751-J751-K751/100)*H751*100, IF(A751=""BUY"",(J751-I751-K751/100)*H751*100, IF(regexmatch(A751,""Ass""),(J751-I751-K751/100)*H751*100, IF(A751=""SDI"",((J751-I751)*H751)-(K751), IF(A751="""",""""))))))"),"")</f>
        <v/>
      </c>
      <c r="N751" s="31" t="str">
        <f t="shared" si="1"/>
        <v/>
      </c>
      <c r="O751" s="32" t="str">
        <f t="shared" si="2"/>
        <v/>
      </c>
      <c r="P751" s="33" t="str">
        <f t="shared" si="3"/>
        <v/>
      </c>
      <c r="Q751" s="34" t="str">
        <f t="shared" si="4"/>
        <v/>
      </c>
      <c r="R751" s="39"/>
    </row>
    <row r="752">
      <c r="A752" s="40"/>
      <c r="B752" s="13"/>
      <c r="C752" s="13"/>
      <c r="D752" s="13"/>
      <c r="E752" s="13"/>
      <c r="F752" s="40"/>
      <c r="G752" s="46"/>
      <c r="H752" s="11"/>
      <c r="I752" s="16"/>
      <c r="J752" s="16"/>
      <c r="K752" s="15"/>
      <c r="L752" s="46"/>
      <c r="M752" s="18" t="str">
        <f>IFERROR(__xludf.DUMMYFUNCTION("IF(J752="""","""",IF(A752=""SELL"",(I752-J752-K752/100)*H752*100, IF(A752=""BUY"",(J752-I752-K752/100)*H752*100, IF(regexmatch(A752,""Ass""),(J752-I752-K752/100)*H752*100, IF(A752=""SDI"",((J752-I752)*H752)-(K752), IF(A752="""",""""))))))"),"")</f>
        <v/>
      </c>
      <c r="N752" s="19" t="str">
        <f t="shared" si="1"/>
        <v/>
      </c>
      <c r="O752" s="20" t="str">
        <f t="shared" si="2"/>
        <v/>
      </c>
      <c r="P752" s="21" t="str">
        <f t="shared" si="3"/>
        <v/>
      </c>
      <c r="Q752" s="22" t="str">
        <f t="shared" si="4"/>
        <v/>
      </c>
      <c r="R752" s="23"/>
    </row>
    <row r="753">
      <c r="A753" s="44"/>
      <c r="B753" s="43"/>
      <c r="C753" s="43"/>
      <c r="D753" s="43"/>
      <c r="E753" s="43"/>
      <c r="F753" s="44"/>
      <c r="G753" s="47"/>
      <c r="H753" s="24"/>
      <c r="I753" s="28"/>
      <c r="J753" s="28"/>
      <c r="K753" s="27"/>
      <c r="L753" s="47"/>
      <c r="M753" s="30" t="str">
        <f>IFERROR(__xludf.DUMMYFUNCTION("IF(J753="""","""",IF(A753=""SELL"",(I753-J753-K753/100)*H753*100, IF(A753=""BUY"",(J753-I753-K753/100)*H753*100, IF(regexmatch(A753,""Ass""),(J753-I753-K753/100)*H753*100, IF(A753=""SDI"",((J753-I753)*H753)-(K753), IF(A753="""",""""))))))"),"")</f>
        <v/>
      </c>
      <c r="N753" s="31" t="str">
        <f t="shared" si="1"/>
        <v/>
      </c>
      <c r="O753" s="32" t="str">
        <f t="shared" si="2"/>
        <v/>
      </c>
      <c r="P753" s="33" t="str">
        <f t="shared" si="3"/>
        <v/>
      </c>
      <c r="Q753" s="34" t="str">
        <f t="shared" si="4"/>
        <v/>
      </c>
      <c r="R753" s="39"/>
    </row>
    <row r="754">
      <c r="A754" s="40"/>
      <c r="B754" s="13"/>
      <c r="C754" s="13"/>
      <c r="D754" s="13"/>
      <c r="E754" s="13"/>
      <c r="F754" s="40"/>
      <c r="G754" s="46"/>
      <c r="H754" s="11"/>
      <c r="I754" s="16"/>
      <c r="J754" s="16"/>
      <c r="K754" s="15"/>
      <c r="L754" s="46"/>
      <c r="M754" s="18" t="str">
        <f>IFERROR(__xludf.DUMMYFUNCTION("IF(J754="""","""",IF(A754=""SELL"",(I754-J754-K754/100)*H754*100, IF(A754=""BUY"",(J754-I754-K754/100)*H754*100, IF(regexmatch(A754,""Ass""),(J754-I754-K754/100)*H754*100, IF(A754=""SDI"",((J754-I754)*H754)-(K754), IF(A754="""",""""))))))"),"")</f>
        <v/>
      </c>
      <c r="N754" s="19" t="str">
        <f t="shared" si="1"/>
        <v/>
      </c>
      <c r="O754" s="20" t="str">
        <f t="shared" si="2"/>
        <v/>
      </c>
      <c r="P754" s="21" t="str">
        <f t="shared" si="3"/>
        <v/>
      </c>
      <c r="Q754" s="22" t="str">
        <f t="shared" si="4"/>
        <v/>
      </c>
      <c r="R754" s="23"/>
    </row>
    <row r="755">
      <c r="A755" s="44"/>
      <c r="B755" s="43"/>
      <c r="C755" s="43"/>
      <c r="D755" s="43"/>
      <c r="E755" s="43"/>
      <c r="F755" s="44"/>
      <c r="G755" s="47"/>
      <c r="H755" s="24"/>
      <c r="I755" s="28"/>
      <c r="J755" s="28"/>
      <c r="K755" s="27"/>
      <c r="L755" s="47"/>
      <c r="M755" s="30" t="str">
        <f>IFERROR(__xludf.DUMMYFUNCTION("IF(J755="""","""",IF(A755=""SELL"",(I755-J755-K755/100)*H755*100, IF(A755=""BUY"",(J755-I755-K755/100)*H755*100, IF(regexmatch(A755,""Ass""),(J755-I755-K755/100)*H755*100, IF(A755=""SDI"",((J755-I755)*H755)-(K755), IF(A755="""",""""))))))"),"")</f>
        <v/>
      </c>
      <c r="N755" s="31" t="str">
        <f t="shared" si="1"/>
        <v/>
      </c>
      <c r="O755" s="32" t="str">
        <f t="shared" si="2"/>
        <v/>
      </c>
      <c r="P755" s="33" t="str">
        <f t="shared" si="3"/>
        <v/>
      </c>
      <c r="Q755" s="34" t="str">
        <f t="shared" si="4"/>
        <v/>
      </c>
      <c r="R755" s="39"/>
    </row>
    <row r="756">
      <c r="A756" s="40"/>
      <c r="B756" s="13"/>
      <c r="C756" s="13"/>
      <c r="D756" s="13"/>
      <c r="E756" s="13"/>
      <c r="F756" s="40"/>
      <c r="G756" s="46"/>
      <c r="H756" s="11"/>
      <c r="I756" s="16"/>
      <c r="J756" s="16"/>
      <c r="K756" s="15"/>
      <c r="L756" s="46"/>
      <c r="M756" s="18" t="str">
        <f>IFERROR(__xludf.DUMMYFUNCTION("IF(J756="""","""",IF(A756=""SELL"",(I756-J756-K756/100)*H756*100, IF(A756=""BUY"",(J756-I756-K756/100)*H756*100, IF(regexmatch(A756,""Ass""),(J756-I756-K756/100)*H756*100, IF(A756=""SDI"",((J756-I756)*H756)-(K756), IF(A756="""",""""))))))"),"")</f>
        <v/>
      </c>
      <c r="N756" s="19" t="str">
        <f t="shared" si="1"/>
        <v/>
      </c>
      <c r="O756" s="20" t="str">
        <f t="shared" si="2"/>
        <v/>
      </c>
      <c r="P756" s="21" t="str">
        <f t="shared" si="3"/>
        <v/>
      </c>
      <c r="Q756" s="22" t="str">
        <f t="shared" si="4"/>
        <v/>
      </c>
      <c r="R756" s="23"/>
    </row>
    <row r="757">
      <c r="A757" s="44"/>
      <c r="B757" s="43"/>
      <c r="C757" s="43"/>
      <c r="D757" s="43"/>
      <c r="E757" s="43"/>
      <c r="F757" s="44"/>
      <c r="G757" s="47"/>
      <c r="H757" s="24"/>
      <c r="I757" s="28"/>
      <c r="J757" s="28"/>
      <c r="K757" s="27"/>
      <c r="L757" s="47"/>
      <c r="M757" s="30" t="str">
        <f>IFERROR(__xludf.DUMMYFUNCTION("IF(J757="""","""",IF(A757=""SELL"",(I757-J757-K757/100)*H757*100, IF(A757=""BUY"",(J757-I757-K757/100)*H757*100, IF(regexmatch(A757,""Ass""),(J757-I757-K757/100)*H757*100, IF(A757=""SDI"",((J757-I757)*H757)-(K757), IF(A757="""",""""))))))"),"")</f>
        <v/>
      </c>
      <c r="N757" s="31" t="str">
        <f t="shared" si="1"/>
        <v/>
      </c>
      <c r="O757" s="32" t="str">
        <f t="shared" si="2"/>
        <v/>
      </c>
      <c r="P757" s="33" t="str">
        <f t="shared" si="3"/>
        <v/>
      </c>
      <c r="Q757" s="34" t="str">
        <f t="shared" si="4"/>
        <v/>
      </c>
      <c r="R757" s="39"/>
    </row>
    <row r="758">
      <c r="A758" s="40"/>
      <c r="B758" s="13"/>
      <c r="C758" s="13"/>
      <c r="D758" s="13"/>
      <c r="E758" s="13"/>
      <c r="F758" s="40"/>
      <c r="G758" s="46"/>
      <c r="H758" s="11"/>
      <c r="I758" s="16"/>
      <c r="J758" s="16"/>
      <c r="K758" s="15"/>
      <c r="L758" s="46"/>
      <c r="M758" s="18" t="str">
        <f>IFERROR(__xludf.DUMMYFUNCTION("IF(J758="""","""",IF(A758=""SELL"",(I758-J758-K758/100)*H758*100, IF(A758=""BUY"",(J758-I758-K758/100)*H758*100, IF(regexmatch(A758,""Ass""),(J758-I758-K758/100)*H758*100, IF(A758=""SDI"",((J758-I758)*H758)-(K758), IF(A758="""",""""))))))"),"")</f>
        <v/>
      </c>
      <c r="N758" s="19" t="str">
        <f t="shared" si="1"/>
        <v/>
      </c>
      <c r="O758" s="20" t="str">
        <f t="shared" si="2"/>
        <v/>
      </c>
      <c r="P758" s="21" t="str">
        <f t="shared" si="3"/>
        <v/>
      </c>
      <c r="Q758" s="22" t="str">
        <f t="shared" si="4"/>
        <v/>
      </c>
      <c r="R758" s="23"/>
    </row>
    <row r="759">
      <c r="A759" s="44"/>
      <c r="B759" s="43"/>
      <c r="C759" s="43"/>
      <c r="D759" s="43"/>
      <c r="E759" s="43"/>
      <c r="F759" s="44"/>
      <c r="G759" s="47"/>
      <c r="H759" s="24"/>
      <c r="I759" s="28"/>
      <c r="J759" s="28"/>
      <c r="K759" s="27"/>
      <c r="L759" s="47"/>
      <c r="M759" s="30" t="str">
        <f>IFERROR(__xludf.DUMMYFUNCTION("IF(J759="""","""",IF(A759=""SELL"",(I759-J759-K759/100)*H759*100, IF(A759=""BUY"",(J759-I759-K759/100)*H759*100, IF(regexmatch(A759,""Ass""),(J759-I759-K759/100)*H759*100, IF(A759=""SDI"",((J759-I759)*H759)-(K759), IF(A759="""",""""))))))"),"")</f>
        <v/>
      </c>
      <c r="N759" s="31" t="str">
        <f t="shared" si="1"/>
        <v/>
      </c>
      <c r="O759" s="32" t="str">
        <f t="shared" si="2"/>
        <v/>
      </c>
      <c r="P759" s="33" t="str">
        <f t="shared" si="3"/>
        <v/>
      </c>
      <c r="Q759" s="34" t="str">
        <f t="shared" si="4"/>
        <v/>
      </c>
      <c r="R759" s="39"/>
    </row>
    <row r="760">
      <c r="A760" s="40"/>
      <c r="B760" s="13"/>
      <c r="C760" s="13"/>
      <c r="D760" s="13"/>
      <c r="E760" s="13"/>
      <c r="F760" s="40"/>
      <c r="G760" s="46"/>
      <c r="H760" s="11"/>
      <c r="I760" s="16"/>
      <c r="J760" s="16"/>
      <c r="K760" s="15"/>
      <c r="L760" s="46"/>
      <c r="M760" s="18" t="str">
        <f>IFERROR(__xludf.DUMMYFUNCTION("IF(J760="""","""",IF(A760=""SELL"",(I760-J760-K760/100)*H760*100, IF(A760=""BUY"",(J760-I760-K760/100)*H760*100, IF(regexmatch(A760,""Ass""),(J760-I760-K760/100)*H760*100, IF(A760=""SDI"",((J760-I760)*H760)-(K760), IF(A760="""",""""))))))"),"")</f>
        <v/>
      </c>
      <c r="N760" s="19" t="str">
        <f t="shared" si="1"/>
        <v/>
      </c>
      <c r="O760" s="20" t="str">
        <f t="shared" si="2"/>
        <v/>
      </c>
      <c r="P760" s="21" t="str">
        <f t="shared" si="3"/>
        <v/>
      </c>
      <c r="Q760" s="22" t="str">
        <f t="shared" si="4"/>
        <v/>
      </c>
      <c r="R760" s="23"/>
    </row>
    <row r="761">
      <c r="A761" s="44"/>
      <c r="B761" s="43"/>
      <c r="C761" s="43"/>
      <c r="D761" s="43"/>
      <c r="E761" s="43"/>
      <c r="F761" s="44"/>
      <c r="G761" s="47"/>
      <c r="H761" s="24"/>
      <c r="I761" s="28"/>
      <c r="J761" s="28"/>
      <c r="K761" s="27"/>
      <c r="L761" s="47"/>
      <c r="M761" s="30" t="str">
        <f>IFERROR(__xludf.DUMMYFUNCTION("IF(J761="""","""",IF(A761=""SELL"",(I761-J761-K761/100)*H761*100, IF(A761=""BUY"",(J761-I761-K761/100)*H761*100, IF(regexmatch(A761,""Ass""),(J761-I761-K761/100)*H761*100, IF(A761=""SDI"",((J761-I761)*H761)-(K761), IF(A761="""",""""))))))"),"")</f>
        <v/>
      </c>
      <c r="N761" s="31" t="str">
        <f t="shared" si="1"/>
        <v/>
      </c>
      <c r="O761" s="32" t="str">
        <f t="shared" si="2"/>
        <v/>
      </c>
      <c r="P761" s="33" t="str">
        <f t="shared" si="3"/>
        <v/>
      </c>
      <c r="Q761" s="34" t="str">
        <f t="shared" si="4"/>
        <v/>
      </c>
      <c r="R761" s="39"/>
    </row>
    <row r="762">
      <c r="A762" s="40"/>
      <c r="B762" s="13"/>
      <c r="C762" s="13"/>
      <c r="D762" s="13"/>
      <c r="E762" s="13"/>
      <c r="F762" s="40"/>
      <c r="G762" s="46"/>
      <c r="H762" s="11"/>
      <c r="I762" s="16"/>
      <c r="J762" s="16"/>
      <c r="K762" s="15"/>
      <c r="L762" s="46"/>
      <c r="M762" s="18" t="str">
        <f>IFERROR(__xludf.DUMMYFUNCTION("IF(J762="""","""",IF(A762=""SELL"",(I762-J762-K762/100)*H762*100, IF(A762=""BUY"",(J762-I762-K762/100)*H762*100, IF(regexmatch(A762,""Ass""),(J762-I762-K762/100)*H762*100, IF(A762=""SDI"",((J762-I762)*H762)-(K762), IF(A762="""",""""))))))"),"")</f>
        <v/>
      </c>
      <c r="N762" s="19" t="str">
        <f t="shared" si="1"/>
        <v/>
      </c>
      <c r="O762" s="20" t="str">
        <f t="shared" si="2"/>
        <v/>
      </c>
      <c r="P762" s="21" t="str">
        <f t="shared" si="3"/>
        <v/>
      </c>
      <c r="Q762" s="22" t="str">
        <f t="shared" si="4"/>
        <v/>
      </c>
      <c r="R762" s="23"/>
    </row>
    <row r="763">
      <c r="A763" s="44"/>
      <c r="B763" s="43"/>
      <c r="C763" s="43"/>
      <c r="D763" s="43"/>
      <c r="E763" s="43"/>
      <c r="F763" s="44"/>
      <c r="G763" s="47"/>
      <c r="H763" s="24"/>
      <c r="I763" s="28"/>
      <c r="J763" s="28"/>
      <c r="K763" s="27"/>
      <c r="L763" s="47"/>
      <c r="M763" s="30" t="str">
        <f>IFERROR(__xludf.DUMMYFUNCTION("IF(J763="""","""",IF(A763=""SELL"",(I763-J763-K763/100)*H763*100, IF(A763=""BUY"",(J763-I763-K763/100)*H763*100, IF(regexmatch(A763,""Ass""),(J763-I763-K763/100)*H763*100, IF(A763=""SDI"",((J763-I763)*H763)-(K763), IF(A763="""",""""))))))"),"")</f>
        <v/>
      </c>
      <c r="N763" s="31" t="str">
        <f t="shared" si="1"/>
        <v/>
      </c>
      <c r="O763" s="32" t="str">
        <f t="shared" si="2"/>
        <v/>
      </c>
      <c r="P763" s="33" t="str">
        <f t="shared" si="3"/>
        <v/>
      </c>
      <c r="Q763" s="34" t="str">
        <f t="shared" si="4"/>
        <v/>
      </c>
      <c r="R763" s="39"/>
    </row>
    <row r="764">
      <c r="A764" s="40"/>
      <c r="B764" s="13"/>
      <c r="C764" s="13"/>
      <c r="D764" s="13"/>
      <c r="E764" s="13"/>
      <c r="F764" s="40"/>
      <c r="G764" s="46"/>
      <c r="H764" s="11"/>
      <c r="I764" s="16"/>
      <c r="J764" s="16"/>
      <c r="K764" s="15"/>
      <c r="L764" s="46"/>
      <c r="M764" s="18" t="str">
        <f>IFERROR(__xludf.DUMMYFUNCTION("IF(J764="""","""",IF(A764=""SELL"",(I764-J764-K764/100)*H764*100, IF(A764=""BUY"",(J764-I764-K764/100)*H764*100, IF(regexmatch(A764,""Ass""),(J764-I764-K764/100)*H764*100, IF(A764=""SDI"",((J764-I764)*H764)-(K764), IF(A764="""",""""))))))"),"")</f>
        <v/>
      </c>
      <c r="N764" s="19" t="str">
        <f t="shared" si="1"/>
        <v/>
      </c>
      <c r="O764" s="20" t="str">
        <f t="shared" si="2"/>
        <v/>
      </c>
      <c r="P764" s="21" t="str">
        <f t="shared" si="3"/>
        <v/>
      </c>
      <c r="Q764" s="22" t="str">
        <f t="shared" si="4"/>
        <v/>
      </c>
      <c r="R764" s="23"/>
    </row>
    <row r="765">
      <c r="A765" s="44"/>
      <c r="B765" s="43"/>
      <c r="C765" s="43"/>
      <c r="D765" s="43"/>
      <c r="E765" s="43"/>
      <c r="F765" s="44"/>
      <c r="G765" s="47"/>
      <c r="H765" s="24"/>
      <c r="I765" s="28"/>
      <c r="J765" s="28"/>
      <c r="K765" s="27"/>
      <c r="L765" s="47"/>
      <c r="M765" s="30" t="str">
        <f>IFERROR(__xludf.DUMMYFUNCTION("IF(J765="""","""",IF(A765=""SELL"",(I765-J765-K765/100)*H765*100, IF(A765=""BUY"",(J765-I765-K765/100)*H765*100, IF(regexmatch(A765,""Ass""),(J765-I765-K765/100)*H765*100, IF(A765=""SDI"",((J765-I765)*H765)-(K765), IF(A765="""",""""))))))"),"")</f>
        <v/>
      </c>
      <c r="N765" s="31" t="str">
        <f t="shared" si="1"/>
        <v/>
      </c>
      <c r="O765" s="32" t="str">
        <f t="shared" si="2"/>
        <v/>
      </c>
      <c r="P765" s="33" t="str">
        <f t="shared" si="3"/>
        <v/>
      </c>
      <c r="Q765" s="34" t="str">
        <f t="shared" si="4"/>
        <v/>
      </c>
      <c r="R765" s="39"/>
    </row>
    <row r="766">
      <c r="A766" s="40"/>
      <c r="B766" s="13"/>
      <c r="C766" s="13"/>
      <c r="D766" s="13"/>
      <c r="E766" s="13"/>
      <c r="F766" s="40"/>
      <c r="G766" s="46"/>
      <c r="H766" s="11"/>
      <c r="I766" s="16"/>
      <c r="J766" s="16"/>
      <c r="K766" s="15"/>
      <c r="L766" s="46"/>
      <c r="M766" s="18" t="str">
        <f>IFERROR(__xludf.DUMMYFUNCTION("IF(J766="""","""",IF(A766=""SELL"",(I766-J766-K766/100)*H766*100, IF(A766=""BUY"",(J766-I766-K766/100)*H766*100, IF(regexmatch(A766,""Ass""),(J766-I766-K766/100)*H766*100, IF(A766=""SDI"",((J766-I766)*H766)-(K766), IF(A766="""",""""))))))"),"")</f>
        <v/>
      </c>
      <c r="N766" s="19" t="str">
        <f t="shared" si="1"/>
        <v/>
      </c>
      <c r="O766" s="20" t="str">
        <f t="shared" si="2"/>
        <v/>
      </c>
      <c r="P766" s="21" t="str">
        <f t="shared" si="3"/>
        <v/>
      </c>
      <c r="Q766" s="22" t="str">
        <f t="shared" si="4"/>
        <v/>
      </c>
      <c r="R766" s="23"/>
    </row>
    <row r="767">
      <c r="A767" s="44"/>
      <c r="B767" s="43"/>
      <c r="C767" s="43"/>
      <c r="D767" s="43"/>
      <c r="E767" s="43"/>
      <c r="F767" s="44"/>
      <c r="G767" s="47"/>
      <c r="H767" s="24"/>
      <c r="I767" s="28"/>
      <c r="J767" s="28"/>
      <c r="K767" s="27"/>
      <c r="L767" s="47"/>
      <c r="M767" s="30" t="str">
        <f>IFERROR(__xludf.DUMMYFUNCTION("IF(J767="""","""",IF(A767=""SELL"",(I767-J767-K767/100)*H767*100, IF(A767=""BUY"",(J767-I767-K767/100)*H767*100, IF(regexmatch(A767,""Ass""),(J767-I767-K767/100)*H767*100, IF(A767=""SDI"",((J767-I767)*H767)-(K767), IF(A767="""",""""))))))"),"")</f>
        <v/>
      </c>
      <c r="N767" s="31" t="str">
        <f t="shared" si="1"/>
        <v/>
      </c>
      <c r="O767" s="32" t="str">
        <f t="shared" si="2"/>
        <v/>
      </c>
      <c r="P767" s="33" t="str">
        <f t="shared" si="3"/>
        <v/>
      </c>
      <c r="Q767" s="34" t="str">
        <f t="shared" si="4"/>
        <v/>
      </c>
      <c r="R767" s="39"/>
    </row>
    <row r="768">
      <c r="A768" s="40"/>
      <c r="B768" s="13"/>
      <c r="C768" s="13"/>
      <c r="D768" s="13"/>
      <c r="E768" s="13"/>
      <c r="F768" s="40"/>
      <c r="G768" s="46"/>
      <c r="H768" s="11"/>
      <c r="I768" s="16"/>
      <c r="J768" s="16"/>
      <c r="K768" s="15"/>
      <c r="L768" s="46"/>
      <c r="M768" s="18" t="str">
        <f>IFERROR(__xludf.DUMMYFUNCTION("IF(J768="""","""",IF(A768=""SELL"",(I768-J768-K768/100)*H768*100, IF(A768=""BUY"",(J768-I768-K768/100)*H768*100, IF(regexmatch(A768,""Ass""),(J768-I768-K768/100)*H768*100, IF(A768=""SDI"",((J768-I768)*H768)-(K768), IF(A768="""",""""))))))"),"")</f>
        <v/>
      </c>
      <c r="N768" s="19" t="str">
        <f t="shared" si="1"/>
        <v/>
      </c>
      <c r="O768" s="20" t="str">
        <f t="shared" si="2"/>
        <v/>
      </c>
      <c r="P768" s="21" t="str">
        <f t="shared" si="3"/>
        <v/>
      </c>
      <c r="Q768" s="22" t="str">
        <f t="shared" si="4"/>
        <v/>
      </c>
      <c r="R768" s="23"/>
    </row>
    <row r="769">
      <c r="A769" s="44"/>
      <c r="B769" s="43"/>
      <c r="C769" s="43"/>
      <c r="D769" s="43"/>
      <c r="E769" s="43"/>
      <c r="F769" s="44"/>
      <c r="G769" s="47"/>
      <c r="H769" s="24"/>
      <c r="I769" s="28"/>
      <c r="J769" s="28"/>
      <c r="K769" s="27"/>
      <c r="L769" s="47"/>
      <c r="M769" s="30" t="str">
        <f>IFERROR(__xludf.DUMMYFUNCTION("IF(J769="""","""",IF(A769=""SELL"",(I769-J769-K769/100)*H769*100, IF(A769=""BUY"",(J769-I769-K769/100)*H769*100, IF(regexmatch(A769,""Ass""),(J769-I769-K769/100)*H769*100, IF(A769=""SDI"",((J769-I769)*H769)-(K769), IF(A769="""",""""))))))"),"")</f>
        <v/>
      </c>
      <c r="N769" s="31" t="str">
        <f t="shared" si="1"/>
        <v/>
      </c>
      <c r="O769" s="32" t="str">
        <f t="shared" si="2"/>
        <v/>
      </c>
      <c r="P769" s="33" t="str">
        <f t="shared" si="3"/>
        <v/>
      </c>
      <c r="Q769" s="34" t="str">
        <f t="shared" si="4"/>
        <v/>
      </c>
      <c r="R769" s="39"/>
    </row>
    <row r="770">
      <c r="A770" s="40"/>
      <c r="B770" s="13"/>
      <c r="C770" s="13"/>
      <c r="D770" s="13"/>
      <c r="E770" s="13"/>
      <c r="F770" s="40"/>
      <c r="G770" s="46"/>
      <c r="H770" s="11"/>
      <c r="I770" s="16"/>
      <c r="J770" s="16"/>
      <c r="K770" s="15"/>
      <c r="L770" s="46"/>
      <c r="M770" s="18" t="str">
        <f>IFERROR(__xludf.DUMMYFUNCTION("IF(J770="""","""",IF(A770=""SELL"",(I770-J770-K770/100)*H770*100, IF(A770=""BUY"",(J770-I770-K770/100)*H770*100, IF(regexmatch(A770,""Ass""),(J770-I770-K770/100)*H770*100, IF(A770=""SDI"",((J770-I770)*H770)-(K770), IF(A770="""",""""))))))"),"")</f>
        <v/>
      </c>
      <c r="N770" s="19" t="str">
        <f t="shared" si="1"/>
        <v/>
      </c>
      <c r="O770" s="20" t="str">
        <f t="shared" si="2"/>
        <v/>
      </c>
      <c r="P770" s="21" t="str">
        <f t="shared" si="3"/>
        <v/>
      </c>
      <c r="Q770" s="22" t="str">
        <f t="shared" si="4"/>
        <v/>
      </c>
      <c r="R770" s="23"/>
    </row>
    <row r="771">
      <c r="A771" s="44"/>
      <c r="B771" s="43"/>
      <c r="C771" s="43"/>
      <c r="D771" s="43"/>
      <c r="E771" s="43"/>
      <c r="F771" s="44"/>
      <c r="G771" s="47"/>
      <c r="H771" s="24"/>
      <c r="I771" s="28"/>
      <c r="J771" s="28"/>
      <c r="K771" s="27"/>
      <c r="L771" s="47"/>
      <c r="M771" s="30" t="str">
        <f>IFERROR(__xludf.DUMMYFUNCTION("IF(J771="""","""",IF(A771=""SELL"",(I771-J771-K771/100)*H771*100, IF(A771=""BUY"",(J771-I771-K771/100)*H771*100, IF(regexmatch(A771,""Ass""),(J771-I771-K771/100)*H771*100, IF(A771=""SDI"",((J771-I771)*H771)-(K771), IF(A771="""",""""))))))"),"")</f>
        <v/>
      </c>
      <c r="N771" s="31" t="str">
        <f t="shared" si="1"/>
        <v/>
      </c>
      <c r="O771" s="32" t="str">
        <f t="shared" si="2"/>
        <v/>
      </c>
      <c r="P771" s="33" t="str">
        <f t="shared" si="3"/>
        <v/>
      </c>
      <c r="Q771" s="34" t="str">
        <f t="shared" si="4"/>
        <v/>
      </c>
      <c r="R771" s="39"/>
    </row>
    <row r="772">
      <c r="A772" s="40"/>
      <c r="B772" s="13"/>
      <c r="C772" s="13"/>
      <c r="D772" s="13"/>
      <c r="E772" s="13"/>
      <c r="F772" s="40"/>
      <c r="G772" s="46"/>
      <c r="H772" s="11"/>
      <c r="I772" s="16"/>
      <c r="J772" s="16"/>
      <c r="K772" s="15"/>
      <c r="L772" s="46"/>
      <c r="M772" s="18" t="str">
        <f>IFERROR(__xludf.DUMMYFUNCTION("IF(J772="""","""",IF(A772=""SELL"",(I772-J772-K772/100)*H772*100, IF(A772=""BUY"",(J772-I772-K772/100)*H772*100, IF(regexmatch(A772,""Ass""),(J772-I772-K772/100)*H772*100, IF(A772=""SDI"",((J772-I772)*H772)-(K772), IF(A772="""",""""))))))"),"")</f>
        <v/>
      </c>
      <c r="N772" s="19" t="str">
        <f t="shared" si="1"/>
        <v/>
      </c>
      <c r="O772" s="20" t="str">
        <f t="shared" si="2"/>
        <v/>
      </c>
      <c r="P772" s="21" t="str">
        <f t="shared" si="3"/>
        <v/>
      </c>
      <c r="Q772" s="22" t="str">
        <f t="shared" si="4"/>
        <v/>
      </c>
      <c r="R772" s="23"/>
    </row>
    <row r="773">
      <c r="A773" s="44"/>
      <c r="B773" s="43"/>
      <c r="C773" s="43"/>
      <c r="D773" s="43"/>
      <c r="E773" s="43"/>
      <c r="F773" s="44"/>
      <c r="G773" s="47"/>
      <c r="H773" s="24"/>
      <c r="I773" s="28"/>
      <c r="J773" s="28"/>
      <c r="K773" s="27"/>
      <c r="L773" s="47"/>
      <c r="M773" s="30" t="str">
        <f>IFERROR(__xludf.DUMMYFUNCTION("IF(J773="""","""",IF(A773=""SELL"",(I773-J773-K773/100)*H773*100, IF(A773=""BUY"",(J773-I773-K773/100)*H773*100, IF(regexmatch(A773,""Ass""),(J773-I773-K773/100)*H773*100, IF(A773=""SDI"",((J773-I773)*H773)-(K773), IF(A773="""",""""))))))"),"")</f>
        <v/>
      </c>
      <c r="N773" s="31" t="str">
        <f t="shared" si="1"/>
        <v/>
      </c>
      <c r="O773" s="32" t="str">
        <f t="shared" si="2"/>
        <v/>
      </c>
      <c r="P773" s="33" t="str">
        <f t="shared" si="3"/>
        <v/>
      </c>
      <c r="Q773" s="34" t="str">
        <f t="shared" si="4"/>
        <v/>
      </c>
      <c r="R773" s="39"/>
    </row>
    <row r="774">
      <c r="A774" s="40"/>
      <c r="B774" s="13"/>
      <c r="C774" s="13"/>
      <c r="D774" s="13"/>
      <c r="E774" s="13"/>
      <c r="F774" s="40"/>
      <c r="G774" s="46"/>
      <c r="H774" s="11"/>
      <c r="I774" s="16"/>
      <c r="J774" s="16"/>
      <c r="K774" s="15"/>
      <c r="L774" s="46"/>
      <c r="M774" s="18" t="str">
        <f>IFERROR(__xludf.DUMMYFUNCTION("IF(J774="""","""",IF(A774=""SELL"",(I774-J774-K774/100)*H774*100, IF(A774=""BUY"",(J774-I774-K774/100)*H774*100, IF(regexmatch(A774,""Ass""),(J774-I774-K774/100)*H774*100, IF(A774=""SDI"",((J774-I774)*H774)-(K774), IF(A774="""",""""))))))"),"")</f>
        <v/>
      </c>
      <c r="N774" s="19" t="str">
        <f t="shared" si="1"/>
        <v/>
      </c>
      <c r="O774" s="20" t="str">
        <f t="shared" si="2"/>
        <v/>
      </c>
      <c r="P774" s="21" t="str">
        <f t="shared" si="3"/>
        <v/>
      </c>
      <c r="Q774" s="22" t="str">
        <f t="shared" si="4"/>
        <v/>
      </c>
      <c r="R774" s="23"/>
    </row>
    <row r="775">
      <c r="A775" s="44"/>
      <c r="B775" s="43"/>
      <c r="C775" s="43"/>
      <c r="D775" s="43"/>
      <c r="E775" s="43"/>
      <c r="F775" s="44"/>
      <c r="G775" s="47"/>
      <c r="H775" s="24"/>
      <c r="I775" s="28"/>
      <c r="J775" s="28"/>
      <c r="K775" s="27"/>
      <c r="L775" s="47"/>
      <c r="M775" s="30" t="str">
        <f>IFERROR(__xludf.DUMMYFUNCTION("IF(J775="""","""",IF(A775=""SELL"",(I775-J775-K775/100)*H775*100, IF(A775=""BUY"",(J775-I775-K775/100)*H775*100, IF(regexmatch(A775,""Ass""),(J775-I775-K775/100)*H775*100, IF(A775=""SDI"",((J775-I775)*H775)-(K775), IF(A775="""",""""))))))"),"")</f>
        <v/>
      </c>
      <c r="N775" s="31" t="str">
        <f t="shared" si="1"/>
        <v/>
      </c>
      <c r="O775" s="32" t="str">
        <f t="shared" si="2"/>
        <v/>
      </c>
      <c r="P775" s="33" t="str">
        <f t="shared" si="3"/>
        <v/>
      </c>
      <c r="Q775" s="34" t="str">
        <f t="shared" si="4"/>
        <v/>
      </c>
      <c r="R775" s="39"/>
    </row>
    <row r="776">
      <c r="A776" s="40"/>
      <c r="B776" s="13"/>
      <c r="C776" s="13"/>
      <c r="D776" s="13"/>
      <c r="E776" s="13"/>
      <c r="F776" s="40"/>
      <c r="G776" s="46"/>
      <c r="H776" s="11"/>
      <c r="I776" s="16"/>
      <c r="J776" s="16"/>
      <c r="K776" s="15"/>
      <c r="L776" s="46"/>
      <c r="M776" s="18" t="str">
        <f>IFERROR(__xludf.DUMMYFUNCTION("IF(J776="""","""",IF(A776=""SELL"",(I776-J776-K776/100)*H776*100, IF(A776=""BUY"",(J776-I776-K776/100)*H776*100, IF(regexmatch(A776,""Ass""),(J776-I776-K776/100)*H776*100, IF(A776=""SDI"",((J776-I776)*H776)-(K776), IF(A776="""",""""))))))"),"")</f>
        <v/>
      </c>
      <c r="N776" s="19" t="str">
        <f t="shared" si="1"/>
        <v/>
      </c>
      <c r="O776" s="20" t="str">
        <f t="shared" si="2"/>
        <v/>
      </c>
      <c r="P776" s="21" t="str">
        <f t="shared" si="3"/>
        <v/>
      </c>
      <c r="Q776" s="22" t="str">
        <f t="shared" si="4"/>
        <v/>
      </c>
      <c r="R776" s="23"/>
    </row>
    <row r="777">
      <c r="A777" s="44"/>
      <c r="B777" s="43"/>
      <c r="C777" s="43"/>
      <c r="D777" s="43"/>
      <c r="E777" s="43"/>
      <c r="F777" s="44"/>
      <c r="G777" s="47"/>
      <c r="H777" s="24"/>
      <c r="I777" s="28"/>
      <c r="J777" s="28"/>
      <c r="K777" s="27"/>
      <c r="L777" s="47"/>
      <c r="M777" s="30" t="str">
        <f>IFERROR(__xludf.DUMMYFUNCTION("IF(J777="""","""",IF(A777=""SELL"",(I777-J777-K777/100)*H777*100, IF(A777=""BUY"",(J777-I777-K777/100)*H777*100, IF(regexmatch(A777,""Ass""),(J777-I777-K777/100)*H777*100, IF(A777=""SDI"",((J777-I777)*H777)-(K777), IF(A777="""",""""))))))"),"")</f>
        <v/>
      </c>
      <c r="N777" s="31" t="str">
        <f t="shared" si="1"/>
        <v/>
      </c>
      <c r="O777" s="32" t="str">
        <f t="shared" si="2"/>
        <v/>
      </c>
      <c r="P777" s="33" t="str">
        <f t="shared" si="3"/>
        <v/>
      </c>
      <c r="Q777" s="34" t="str">
        <f t="shared" si="4"/>
        <v/>
      </c>
      <c r="R777" s="39"/>
    </row>
    <row r="778">
      <c r="A778" s="40"/>
      <c r="B778" s="13"/>
      <c r="C778" s="13"/>
      <c r="D778" s="13"/>
      <c r="E778" s="13"/>
      <c r="F778" s="40"/>
      <c r="G778" s="46"/>
      <c r="H778" s="11"/>
      <c r="I778" s="16"/>
      <c r="J778" s="16"/>
      <c r="K778" s="15"/>
      <c r="L778" s="46"/>
      <c r="M778" s="18" t="str">
        <f>IFERROR(__xludf.DUMMYFUNCTION("IF(J778="""","""",IF(A778=""SELL"",(I778-J778-K778/100)*H778*100, IF(A778=""BUY"",(J778-I778-K778/100)*H778*100, IF(regexmatch(A778,""Ass""),(J778-I778-K778/100)*H778*100, IF(A778=""SDI"",((J778-I778)*H778)-(K778), IF(A778="""",""""))))))"),"")</f>
        <v/>
      </c>
      <c r="N778" s="19" t="str">
        <f t="shared" si="1"/>
        <v/>
      </c>
      <c r="O778" s="20" t="str">
        <f t="shared" si="2"/>
        <v/>
      </c>
      <c r="P778" s="21" t="str">
        <f t="shared" si="3"/>
        <v/>
      </c>
      <c r="Q778" s="22" t="str">
        <f t="shared" si="4"/>
        <v/>
      </c>
      <c r="R778" s="23"/>
    </row>
    <row r="779">
      <c r="A779" s="44"/>
      <c r="B779" s="43"/>
      <c r="C779" s="43"/>
      <c r="D779" s="43"/>
      <c r="E779" s="43"/>
      <c r="F779" s="44"/>
      <c r="G779" s="47"/>
      <c r="H779" s="24"/>
      <c r="I779" s="28"/>
      <c r="J779" s="28"/>
      <c r="K779" s="27"/>
      <c r="L779" s="47"/>
      <c r="M779" s="30" t="str">
        <f>IFERROR(__xludf.DUMMYFUNCTION("IF(J779="""","""",IF(A779=""SELL"",(I779-J779-K779/100)*H779*100, IF(A779=""BUY"",(J779-I779-K779/100)*H779*100, IF(regexmatch(A779,""Ass""),(J779-I779-K779/100)*H779*100, IF(A779=""SDI"",((J779-I779)*H779)-(K779), IF(A779="""",""""))))))"),"")</f>
        <v/>
      </c>
      <c r="N779" s="31" t="str">
        <f t="shared" si="1"/>
        <v/>
      </c>
      <c r="O779" s="32" t="str">
        <f t="shared" si="2"/>
        <v/>
      </c>
      <c r="P779" s="33" t="str">
        <f t="shared" si="3"/>
        <v/>
      </c>
      <c r="Q779" s="34" t="str">
        <f t="shared" si="4"/>
        <v/>
      </c>
      <c r="R779" s="39"/>
    </row>
    <row r="780">
      <c r="A780" s="40"/>
      <c r="B780" s="13"/>
      <c r="C780" s="13"/>
      <c r="D780" s="13"/>
      <c r="E780" s="13"/>
      <c r="F780" s="40"/>
      <c r="G780" s="46"/>
      <c r="H780" s="11"/>
      <c r="I780" s="16"/>
      <c r="J780" s="16"/>
      <c r="K780" s="15"/>
      <c r="L780" s="46"/>
      <c r="M780" s="18" t="str">
        <f>IFERROR(__xludf.DUMMYFUNCTION("IF(J780="""","""",IF(A780=""SELL"",(I780-J780-K780/100)*H780*100, IF(A780=""BUY"",(J780-I780-K780/100)*H780*100, IF(regexmatch(A780,""Ass""),(J780-I780-K780/100)*H780*100, IF(A780=""SDI"",((J780-I780)*H780)-(K780), IF(A780="""",""""))))))"),"")</f>
        <v/>
      </c>
      <c r="N780" s="19" t="str">
        <f t="shared" si="1"/>
        <v/>
      </c>
      <c r="O780" s="20" t="str">
        <f t="shared" si="2"/>
        <v/>
      </c>
      <c r="P780" s="21" t="str">
        <f t="shared" si="3"/>
        <v/>
      </c>
      <c r="Q780" s="22" t="str">
        <f t="shared" si="4"/>
        <v/>
      </c>
      <c r="R780" s="23"/>
    </row>
    <row r="781">
      <c r="A781" s="44"/>
      <c r="B781" s="43"/>
      <c r="C781" s="43"/>
      <c r="D781" s="43"/>
      <c r="E781" s="43"/>
      <c r="F781" s="44"/>
      <c r="G781" s="47"/>
      <c r="H781" s="24"/>
      <c r="I781" s="28"/>
      <c r="J781" s="28"/>
      <c r="K781" s="27"/>
      <c r="L781" s="47"/>
      <c r="M781" s="30" t="str">
        <f>IFERROR(__xludf.DUMMYFUNCTION("IF(J781="""","""",IF(A781=""SELL"",(I781-J781-K781/100)*H781*100, IF(A781=""BUY"",(J781-I781-K781/100)*H781*100, IF(regexmatch(A781,""Ass""),(J781-I781-K781/100)*H781*100, IF(A781=""SDI"",((J781-I781)*H781)-(K781), IF(A781="""",""""))))))"),"")</f>
        <v/>
      </c>
      <c r="N781" s="31" t="str">
        <f t="shared" si="1"/>
        <v/>
      </c>
      <c r="O781" s="32" t="str">
        <f t="shared" si="2"/>
        <v/>
      </c>
      <c r="P781" s="33" t="str">
        <f t="shared" si="3"/>
        <v/>
      </c>
      <c r="Q781" s="34" t="str">
        <f t="shared" si="4"/>
        <v/>
      </c>
      <c r="R781" s="39"/>
    </row>
    <row r="782">
      <c r="A782" s="40"/>
      <c r="B782" s="13"/>
      <c r="C782" s="13"/>
      <c r="D782" s="13"/>
      <c r="E782" s="13"/>
      <c r="F782" s="40"/>
      <c r="G782" s="46"/>
      <c r="H782" s="11"/>
      <c r="I782" s="16"/>
      <c r="J782" s="16"/>
      <c r="K782" s="15"/>
      <c r="L782" s="46"/>
      <c r="M782" s="18" t="str">
        <f>IFERROR(__xludf.DUMMYFUNCTION("IF(J782="""","""",IF(A782=""SELL"",(I782-J782-K782/100)*H782*100, IF(A782=""BUY"",(J782-I782-K782/100)*H782*100, IF(regexmatch(A782,""Ass""),(J782-I782-K782/100)*H782*100, IF(A782=""SDI"",((J782-I782)*H782)-(K782), IF(A782="""",""""))))))"),"")</f>
        <v/>
      </c>
      <c r="N782" s="19" t="str">
        <f t="shared" si="1"/>
        <v/>
      </c>
      <c r="O782" s="20" t="str">
        <f t="shared" si="2"/>
        <v/>
      </c>
      <c r="P782" s="21" t="str">
        <f t="shared" si="3"/>
        <v/>
      </c>
      <c r="Q782" s="22" t="str">
        <f t="shared" si="4"/>
        <v/>
      </c>
      <c r="R782" s="23"/>
    </row>
    <row r="783">
      <c r="A783" s="44"/>
      <c r="B783" s="43"/>
      <c r="C783" s="43"/>
      <c r="D783" s="43"/>
      <c r="E783" s="43"/>
      <c r="F783" s="44"/>
      <c r="G783" s="47"/>
      <c r="H783" s="24"/>
      <c r="I783" s="28"/>
      <c r="J783" s="28"/>
      <c r="K783" s="27"/>
      <c r="L783" s="47"/>
      <c r="M783" s="30" t="str">
        <f>IFERROR(__xludf.DUMMYFUNCTION("IF(J783="""","""",IF(A783=""SELL"",(I783-J783-K783/100)*H783*100, IF(A783=""BUY"",(J783-I783-K783/100)*H783*100, IF(regexmatch(A783,""Ass""),(J783-I783-K783/100)*H783*100, IF(A783=""SDI"",((J783-I783)*H783)-(K783), IF(A783="""",""""))))))"),"")</f>
        <v/>
      </c>
      <c r="N783" s="31" t="str">
        <f t="shared" si="1"/>
        <v/>
      </c>
      <c r="O783" s="32" t="str">
        <f t="shared" si="2"/>
        <v/>
      </c>
      <c r="P783" s="33" t="str">
        <f t="shared" si="3"/>
        <v/>
      </c>
      <c r="Q783" s="34" t="str">
        <f t="shared" si="4"/>
        <v/>
      </c>
      <c r="R783" s="39"/>
    </row>
    <row r="784">
      <c r="A784" s="40"/>
      <c r="B784" s="13"/>
      <c r="C784" s="13"/>
      <c r="D784" s="13"/>
      <c r="E784" s="13"/>
      <c r="F784" s="40"/>
      <c r="G784" s="46"/>
      <c r="H784" s="11"/>
      <c r="I784" s="16"/>
      <c r="J784" s="16"/>
      <c r="K784" s="15"/>
      <c r="L784" s="46"/>
      <c r="M784" s="18" t="str">
        <f>IFERROR(__xludf.DUMMYFUNCTION("IF(J784="""","""",IF(A784=""SELL"",(I784-J784-K784/100)*H784*100, IF(A784=""BUY"",(J784-I784-K784/100)*H784*100, IF(regexmatch(A784,""Ass""),(J784-I784-K784/100)*H784*100, IF(A784=""SDI"",((J784-I784)*H784)-(K784), IF(A784="""",""""))))))"),"")</f>
        <v/>
      </c>
      <c r="N784" s="19" t="str">
        <f t="shared" si="1"/>
        <v/>
      </c>
      <c r="O784" s="20" t="str">
        <f t="shared" si="2"/>
        <v/>
      </c>
      <c r="P784" s="21" t="str">
        <f t="shared" si="3"/>
        <v/>
      </c>
      <c r="Q784" s="22" t="str">
        <f t="shared" si="4"/>
        <v/>
      </c>
      <c r="R784" s="23"/>
    </row>
    <row r="785">
      <c r="A785" s="44"/>
      <c r="B785" s="43"/>
      <c r="C785" s="43"/>
      <c r="D785" s="43"/>
      <c r="E785" s="43"/>
      <c r="F785" s="44"/>
      <c r="G785" s="47"/>
      <c r="H785" s="24"/>
      <c r="I785" s="28"/>
      <c r="J785" s="28"/>
      <c r="K785" s="27"/>
      <c r="L785" s="47"/>
      <c r="M785" s="30" t="str">
        <f>IFERROR(__xludf.DUMMYFUNCTION("IF(J785="""","""",IF(A785=""SELL"",(I785-J785-K785/100)*H785*100, IF(A785=""BUY"",(J785-I785-K785/100)*H785*100, IF(regexmatch(A785,""Ass""),(J785-I785-K785/100)*H785*100, IF(A785=""SDI"",((J785-I785)*H785)-(K785), IF(A785="""",""""))))))"),"")</f>
        <v/>
      </c>
      <c r="N785" s="31" t="str">
        <f t="shared" si="1"/>
        <v/>
      </c>
      <c r="O785" s="32" t="str">
        <f t="shared" si="2"/>
        <v/>
      </c>
      <c r="P785" s="33" t="str">
        <f t="shared" si="3"/>
        <v/>
      </c>
      <c r="Q785" s="34" t="str">
        <f t="shared" si="4"/>
        <v/>
      </c>
      <c r="R785" s="39"/>
    </row>
    <row r="786">
      <c r="A786" s="40"/>
      <c r="B786" s="13"/>
      <c r="C786" s="13"/>
      <c r="D786" s="13"/>
      <c r="E786" s="13"/>
      <c r="F786" s="40"/>
      <c r="G786" s="46"/>
      <c r="H786" s="11"/>
      <c r="I786" s="16"/>
      <c r="J786" s="16"/>
      <c r="K786" s="15"/>
      <c r="L786" s="46"/>
      <c r="M786" s="18" t="str">
        <f>IFERROR(__xludf.DUMMYFUNCTION("IF(J786="""","""",IF(A786=""SELL"",(I786-J786-K786/100)*H786*100, IF(A786=""BUY"",(J786-I786-K786/100)*H786*100, IF(regexmatch(A786,""Ass""),(J786-I786-K786/100)*H786*100, IF(A786=""SDI"",((J786-I786)*H786)-(K786), IF(A786="""",""""))))))"),"")</f>
        <v/>
      </c>
      <c r="N786" s="19" t="str">
        <f t="shared" si="1"/>
        <v/>
      </c>
      <c r="O786" s="20" t="str">
        <f t="shared" si="2"/>
        <v/>
      </c>
      <c r="P786" s="21" t="str">
        <f t="shared" si="3"/>
        <v/>
      </c>
      <c r="Q786" s="22" t="str">
        <f t="shared" si="4"/>
        <v/>
      </c>
      <c r="R786" s="23"/>
    </row>
    <row r="787">
      <c r="A787" s="44"/>
      <c r="B787" s="43"/>
      <c r="C787" s="43"/>
      <c r="D787" s="43"/>
      <c r="E787" s="43"/>
      <c r="F787" s="44"/>
      <c r="G787" s="47"/>
      <c r="H787" s="24"/>
      <c r="I787" s="28"/>
      <c r="J787" s="28"/>
      <c r="K787" s="27"/>
      <c r="L787" s="47"/>
      <c r="M787" s="30" t="str">
        <f>IFERROR(__xludf.DUMMYFUNCTION("IF(J787="""","""",IF(A787=""SELL"",(I787-J787-K787/100)*H787*100, IF(A787=""BUY"",(J787-I787-K787/100)*H787*100, IF(regexmatch(A787,""Ass""),(J787-I787-K787/100)*H787*100, IF(A787=""SDI"",((J787-I787)*H787)-(K787), IF(A787="""",""""))))))"),"")</f>
        <v/>
      </c>
      <c r="N787" s="31" t="str">
        <f t="shared" si="1"/>
        <v/>
      </c>
      <c r="O787" s="32" t="str">
        <f t="shared" si="2"/>
        <v/>
      </c>
      <c r="P787" s="33" t="str">
        <f t="shared" si="3"/>
        <v/>
      </c>
      <c r="Q787" s="34" t="str">
        <f t="shared" si="4"/>
        <v/>
      </c>
      <c r="R787" s="39"/>
    </row>
    <row r="788">
      <c r="A788" s="40"/>
      <c r="B788" s="13"/>
      <c r="C788" s="13"/>
      <c r="D788" s="13"/>
      <c r="E788" s="13"/>
      <c r="F788" s="40"/>
      <c r="G788" s="46"/>
      <c r="H788" s="11"/>
      <c r="I788" s="16"/>
      <c r="J788" s="16"/>
      <c r="K788" s="15"/>
      <c r="L788" s="46"/>
      <c r="M788" s="18" t="str">
        <f>IFERROR(__xludf.DUMMYFUNCTION("IF(J788="""","""",IF(A788=""SELL"",(I788-J788-K788/100)*H788*100, IF(A788=""BUY"",(J788-I788-K788/100)*H788*100, IF(regexmatch(A788,""Ass""),(J788-I788-K788/100)*H788*100, IF(A788=""SDI"",((J788-I788)*H788)-(K788), IF(A788="""",""""))))))"),"")</f>
        <v/>
      </c>
      <c r="N788" s="19" t="str">
        <f t="shared" si="1"/>
        <v/>
      </c>
      <c r="O788" s="20" t="str">
        <f t="shared" si="2"/>
        <v/>
      </c>
      <c r="P788" s="21" t="str">
        <f t="shared" si="3"/>
        <v/>
      </c>
      <c r="Q788" s="22" t="str">
        <f t="shared" si="4"/>
        <v/>
      </c>
      <c r="R788" s="23"/>
    </row>
    <row r="789">
      <c r="A789" s="44"/>
      <c r="B789" s="43"/>
      <c r="C789" s="43"/>
      <c r="D789" s="43"/>
      <c r="E789" s="43"/>
      <c r="F789" s="44"/>
      <c r="G789" s="47"/>
      <c r="H789" s="24"/>
      <c r="I789" s="28"/>
      <c r="J789" s="28"/>
      <c r="K789" s="27"/>
      <c r="L789" s="47"/>
      <c r="M789" s="30" t="str">
        <f>IFERROR(__xludf.DUMMYFUNCTION("IF(J789="""","""",IF(A789=""SELL"",(I789-J789-K789/100)*H789*100, IF(A789=""BUY"",(J789-I789-K789/100)*H789*100, IF(regexmatch(A789,""Ass""),(J789-I789-K789/100)*H789*100, IF(A789=""SDI"",((J789-I789)*H789)-(K789), IF(A789="""",""""))))))"),"")</f>
        <v/>
      </c>
      <c r="N789" s="31" t="str">
        <f t="shared" si="1"/>
        <v/>
      </c>
      <c r="O789" s="32" t="str">
        <f t="shared" si="2"/>
        <v/>
      </c>
      <c r="P789" s="33" t="str">
        <f t="shared" si="3"/>
        <v/>
      </c>
      <c r="Q789" s="34" t="str">
        <f t="shared" si="4"/>
        <v/>
      </c>
      <c r="R789" s="39"/>
    </row>
    <row r="790">
      <c r="A790" s="40"/>
      <c r="B790" s="13"/>
      <c r="C790" s="13"/>
      <c r="D790" s="13"/>
      <c r="E790" s="13"/>
      <c r="F790" s="40"/>
      <c r="G790" s="46"/>
      <c r="H790" s="11"/>
      <c r="I790" s="16"/>
      <c r="J790" s="16"/>
      <c r="K790" s="15"/>
      <c r="L790" s="46"/>
      <c r="M790" s="18" t="str">
        <f>IFERROR(__xludf.DUMMYFUNCTION("IF(J790="""","""",IF(A790=""SELL"",(I790-J790-K790/100)*H790*100, IF(A790=""BUY"",(J790-I790-K790/100)*H790*100, IF(regexmatch(A790,""Ass""),(J790-I790-K790/100)*H790*100, IF(A790=""SDI"",((J790-I790)*H790)-(K790), IF(A790="""",""""))))))"),"")</f>
        <v/>
      </c>
      <c r="N790" s="19" t="str">
        <f t="shared" si="1"/>
        <v/>
      </c>
      <c r="O790" s="20" t="str">
        <f t="shared" si="2"/>
        <v/>
      </c>
      <c r="P790" s="21" t="str">
        <f t="shared" si="3"/>
        <v/>
      </c>
      <c r="Q790" s="22" t="str">
        <f t="shared" si="4"/>
        <v/>
      </c>
      <c r="R790" s="23"/>
    </row>
    <row r="791">
      <c r="A791" s="44"/>
      <c r="B791" s="43"/>
      <c r="C791" s="43"/>
      <c r="D791" s="43"/>
      <c r="E791" s="43"/>
      <c r="F791" s="44"/>
      <c r="G791" s="47"/>
      <c r="H791" s="24"/>
      <c r="I791" s="28"/>
      <c r="J791" s="28"/>
      <c r="K791" s="27"/>
      <c r="L791" s="47"/>
      <c r="M791" s="30" t="str">
        <f>IFERROR(__xludf.DUMMYFUNCTION("IF(J791="""","""",IF(A791=""SELL"",(I791-J791-K791/100)*H791*100, IF(A791=""BUY"",(J791-I791-K791/100)*H791*100, IF(regexmatch(A791,""Ass""),(J791-I791-K791/100)*H791*100, IF(A791=""SDI"",((J791-I791)*H791)-(K791), IF(A791="""",""""))))))"),"")</f>
        <v/>
      </c>
      <c r="N791" s="31" t="str">
        <f t="shared" si="1"/>
        <v/>
      </c>
      <c r="O791" s="32" t="str">
        <f t="shared" si="2"/>
        <v/>
      </c>
      <c r="P791" s="33" t="str">
        <f t="shared" si="3"/>
        <v/>
      </c>
      <c r="Q791" s="34" t="str">
        <f t="shared" si="4"/>
        <v/>
      </c>
      <c r="R791" s="39"/>
    </row>
    <row r="792">
      <c r="A792" s="40"/>
      <c r="B792" s="13"/>
      <c r="C792" s="13"/>
      <c r="D792" s="13"/>
      <c r="E792" s="13"/>
      <c r="F792" s="40"/>
      <c r="G792" s="46"/>
      <c r="H792" s="11"/>
      <c r="I792" s="16"/>
      <c r="J792" s="16"/>
      <c r="K792" s="15"/>
      <c r="L792" s="46"/>
      <c r="M792" s="18" t="str">
        <f>IFERROR(__xludf.DUMMYFUNCTION("IF(J792="""","""",IF(A792=""SELL"",(I792-J792-K792/100)*H792*100, IF(A792=""BUY"",(J792-I792-K792/100)*H792*100, IF(regexmatch(A792,""Ass""),(J792-I792-K792/100)*H792*100, IF(A792=""SDI"",((J792-I792)*H792)-(K792), IF(A792="""",""""))))))"),"")</f>
        <v/>
      </c>
      <c r="N792" s="19" t="str">
        <f t="shared" si="1"/>
        <v/>
      </c>
      <c r="O792" s="20" t="str">
        <f t="shared" si="2"/>
        <v/>
      </c>
      <c r="P792" s="21" t="str">
        <f t="shared" si="3"/>
        <v/>
      </c>
      <c r="Q792" s="22" t="str">
        <f t="shared" si="4"/>
        <v/>
      </c>
      <c r="R792" s="23"/>
    </row>
    <row r="793">
      <c r="A793" s="44"/>
      <c r="B793" s="43"/>
      <c r="C793" s="43"/>
      <c r="D793" s="43"/>
      <c r="E793" s="43"/>
      <c r="F793" s="44"/>
      <c r="G793" s="47"/>
      <c r="H793" s="24"/>
      <c r="I793" s="28"/>
      <c r="J793" s="28"/>
      <c r="K793" s="27"/>
      <c r="L793" s="47"/>
      <c r="M793" s="30" t="str">
        <f>IFERROR(__xludf.DUMMYFUNCTION("IF(J793="""","""",IF(A793=""SELL"",(I793-J793-K793/100)*H793*100, IF(A793=""BUY"",(J793-I793-K793/100)*H793*100, IF(regexmatch(A793,""Ass""),(J793-I793-K793/100)*H793*100, IF(A793=""SDI"",((J793-I793)*H793)-(K793), IF(A793="""",""""))))))"),"")</f>
        <v/>
      </c>
      <c r="N793" s="31" t="str">
        <f t="shared" si="1"/>
        <v/>
      </c>
      <c r="O793" s="32" t="str">
        <f t="shared" si="2"/>
        <v/>
      </c>
      <c r="P793" s="33" t="str">
        <f t="shared" si="3"/>
        <v/>
      </c>
      <c r="Q793" s="34" t="str">
        <f t="shared" si="4"/>
        <v/>
      </c>
      <c r="R793" s="39"/>
    </row>
    <row r="794">
      <c r="A794" s="40"/>
      <c r="B794" s="13"/>
      <c r="C794" s="13"/>
      <c r="D794" s="13"/>
      <c r="E794" s="13"/>
      <c r="F794" s="40"/>
      <c r="G794" s="46"/>
      <c r="H794" s="11"/>
      <c r="I794" s="16"/>
      <c r="J794" s="16"/>
      <c r="K794" s="15"/>
      <c r="L794" s="46"/>
      <c r="M794" s="18" t="str">
        <f>IFERROR(__xludf.DUMMYFUNCTION("IF(J794="""","""",IF(A794=""SELL"",(I794-J794-K794/100)*H794*100, IF(A794=""BUY"",(J794-I794-K794/100)*H794*100, IF(regexmatch(A794,""Ass""),(J794-I794-K794/100)*H794*100, IF(A794=""SDI"",((J794-I794)*H794)-(K794), IF(A794="""",""""))))))"),"")</f>
        <v/>
      </c>
      <c r="N794" s="19" t="str">
        <f t="shared" si="1"/>
        <v/>
      </c>
      <c r="O794" s="20" t="str">
        <f t="shared" si="2"/>
        <v/>
      </c>
      <c r="P794" s="21" t="str">
        <f t="shared" si="3"/>
        <v/>
      </c>
      <c r="Q794" s="22" t="str">
        <f t="shared" si="4"/>
        <v/>
      </c>
      <c r="R794" s="23"/>
    </row>
    <row r="795">
      <c r="A795" s="44"/>
      <c r="B795" s="43"/>
      <c r="C795" s="43"/>
      <c r="D795" s="43"/>
      <c r="E795" s="43"/>
      <c r="F795" s="44"/>
      <c r="G795" s="47"/>
      <c r="H795" s="24"/>
      <c r="I795" s="28"/>
      <c r="J795" s="28"/>
      <c r="K795" s="27"/>
      <c r="L795" s="47"/>
      <c r="M795" s="30" t="str">
        <f>IFERROR(__xludf.DUMMYFUNCTION("IF(J795="""","""",IF(A795=""SELL"",(I795-J795-K795/100)*H795*100, IF(A795=""BUY"",(J795-I795-K795/100)*H795*100, IF(regexmatch(A795,""Ass""),(J795-I795-K795/100)*H795*100, IF(A795=""SDI"",((J795-I795)*H795)-(K795), IF(A795="""",""""))))))"),"")</f>
        <v/>
      </c>
      <c r="N795" s="31" t="str">
        <f t="shared" si="1"/>
        <v/>
      </c>
      <c r="O795" s="32" t="str">
        <f t="shared" si="2"/>
        <v/>
      </c>
      <c r="P795" s="33" t="str">
        <f t="shared" si="3"/>
        <v/>
      </c>
      <c r="Q795" s="34" t="str">
        <f t="shared" si="4"/>
        <v/>
      </c>
      <c r="R795" s="39"/>
    </row>
    <row r="796">
      <c r="A796" s="40"/>
      <c r="B796" s="13"/>
      <c r="C796" s="13"/>
      <c r="D796" s="13"/>
      <c r="E796" s="13"/>
      <c r="F796" s="40"/>
      <c r="G796" s="46"/>
      <c r="H796" s="11"/>
      <c r="I796" s="16"/>
      <c r="J796" s="16"/>
      <c r="K796" s="15"/>
      <c r="L796" s="46"/>
      <c r="M796" s="18" t="str">
        <f>IFERROR(__xludf.DUMMYFUNCTION("IF(J796="""","""",IF(A796=""SELL"",(I796-J796-K796/100)*H796*100, IF(A796=""BUY"",(J796-I796-K796/100)*H796*100, IF(regexmatch(A796,""Ass""),(J796-I796-K796/100)*H796*100, IF(A796=""SDI"",((J796-I796)*H796)-(K796), IF(A796="""",""""))))))"),"")</f>
        <v/>
      </c>
      <c r="N796" s="19" t="str">
        <f t="shared" si="1"/>
        <v/>
      </c>
      <c r="O796" s="20" t="str">
        <f t="shared" si="2"/>
        <v/>
      </c>
      <c r="P796" s="21" t="str">
        <f t="shared" si="3"/>
        <v/>
      </c>
      <c r="Q796" s="22" t="str">
        <f t="shared" si="4"/>
        <v/>
      </c>
      <c r="R796" s="23"/>
    </row>
    <row r="797">
      <c r="A797" s="44"/>
      <c r="B797" s="43"/>
      <c r="C797" s="43"/>
      <c r="D797" s="43"/>
      <c r="E797" s="43"/>
      <c r="F797" s="44"/>
      <c r="G797" s="47"/>
      <c r="H797" s="24"/>
      <c r="I797" s="28"/>
      <c r="J797" s="28"/>
      <c r="K797" s="27"/>
      <c r="L797" s="47"/>
      <c r="M797" s="30" t="str">
        <f>IFERROR(__xludf.DUMMYFUNCTION("IF(J797="""","""",IF(A797=""SELL"",(I797-J797-K797/100)*H797*100, IF(A797=""BUY"",(J797-I797-K797/100)*H797*100, IF(regexmatch(A797,""Ass""),(J797-I797-K797/100)*H797*100, IF(A797=""SDI"",((J797-I797)*H797)-(K797), IF(A797="""",""""))))))"),"")</f>
        <v/>
      </c>
      <c r="N797" s="31" t="str">
        <f t="shared" si="1"/>
        <v/>
      </c>
      <c r="O797" s="32" t="str">
        <f t="shared" si="2"/>
        <v/>
      </c>
      <c r="P797" s="33" t="str">
        <f t="shared" si="3"/>
        <v/>
      </c>
      <c r="Q797" s="34" t="str">
        <f t="shared" si="4"/>
        <v/>
      </c>
      <c r="R797" s="39"/>
    </row>
    <row r="798">
      <c r="A798" s="40"/>
      <c r="B798" s="13"/>
      <c r="C798" s="13"/>
      <c r="D798" s="13"/>
      <c r="E798" s="13"/>
      <c r="F798" s="40"/>
      <c r="G798" s="46"/>
      <c r="H798" s="11"/>
      <c r="I798" s="16"/>
      <c r="J798" s="16"/>
      <c r="K798" s="15"/>
      <c r="L798" s="46"/>
      <c r="M798" s="18" t="str">
        <f>IFERROR(__xludf.DUMMYFUNCTION("IF(J798="""","""",IF(A798=""SELL"",(I798-J798-K798/100)*H798*100, IF(A798=""BUY"",(J798-I798-K798/100)*H798*100, IF(regexmatch(A798,""Ass""),(J798-I798-K798/100)*H798*100, IF(A798=""SDI"",((J798-I798)*H798)-(K798), IF(A798="""",""""))))))"),"")</f>
        <v/>
      </c>
      <c r="N798" s="19" t="str">
        <f t="shared" si="1"/>
        <v/>
      </c>
      <c r="O798" s="20" t="str">
        <f t="shared" si="2"/>
        <v/>
      </c>
      <c r="P798" s="21" t="str">
        <f t="shared" si="3"/>
        <v/>
      </c>
      <c r="Q798" s="22" t="str">
        <f t="shared" si="4"/>
        <v/>
      </c>
      <c r="R798" s="23"/>
    </row>
    <row r="799">
      <c r="A799" s="44"/>
      <c r="B799" s="43"/>
      <c r="C799" s="43"/>
      <c r="D799" s="43"/>
      <c r="E799" s="43"/>
      <c r="F799" s="44"/>
      <c r="G799" s="47"/>
      <c r="H799" s="24"/>
      <c r="I799" s="28"/>
      <c r="J799" s="28"/>
      <c r="K799" s="27"/>
      <c r="L799" s="47"/>
      <c r="M799" s="30" t="str">
        <f>IFERROR(__xludf.DUMMYFUNCTION("IF(J799="""","""",IF(A799=""SELL"",(I799-J799-K799/100)*H799*100, IF(A799=""BUY"",(J799-I799-K799/100)*H799*100, IF(regexmatch(A799,""Ass""),(J799-I799-K799/100)*H799*100, IF(A799=""SDI"",((J799-I799)*H799)-(K799), IF(A799="""",""""))))))"),"")</f>
        <v/>
      </c>
      <c r="N799" s="31" t="str">
        <f t="shared" si="1"/>
        <v/>
      </c>
      <c r="O799" s="32" t="str">
        <f t="shared" si="2"/>
        <v/>
      </c>
      <c r="P799" s="33" t="str">
        <f t="shared" si="3"/>
        <v/>
      </c>
      <c r="Q799" s="34" t="str">
        <f t="shared" si="4"/>
        <v/>
      </c>
      <c r="R799" s="39"/>
    </row>
    <row r="800">
      <c r="A800" s="40"/>
      <c r="B800" s="13"/>
      <c r="C800" s="13"/>
      <c r="D800" s="13"/>
      <c r="E800" s="13"/>
      <c r="F800" s="40"/>
      <c r="G800" s="46"/>
      <c r="H800" s="11"/>
      <c r="I800" s="16"/>
      <c r="J800" s="16"/>
      <c r="K800" s="15"/>
      <c r="L800" s="46"/>
      <c r="M800" s="18" t="str">
        <f>IFERROR(__xludf.DUMMYFUNCTION("IF(J800="""","""",IF(A800=""SELL"",(I800-J800-K800/100)*H800*100, IF(A800=""BUY"",(J800-I800-K800/100)*H800*100, IF(regexmatch(A800,""Ass""),(J800-I800-K800/100)*H800*100, IF(A800=""SDI"",((J800-I800)*H800)-(K800), IF(A800="""",""""))))))"),"")</f>
        <v/>
      </c>
      <c r="N800" s="19" t="str">
        <f t="shared" si="1"/>
        <v/>
      </c>
      <c r="O800" s="20" t="str">
        <f t="shared" si="2"/>
        <v/>
      </c>
      <c r="P800" s="21" t="str">
        <f t="shared" si="3"/>
        <v/>
      </c>
      <c r="Q800" s="22" t="str">
        <f t="shared" si="4"/>
        <v/>
      </c>
      <c r="R800" s="23"/>
    </row>
    <row r="801">
      <c r="A801" s="44"/>
      <c r="B801" s="43"/>
      <c r="C801" s="43"/>
      <c r="D801" s="43"/>
      <c r="E801" s="43"/>
      <c r="F801" s="44"/>
      <c r="G801" s="47"/>
      <c r="H801" s="24"/>
      <c r="I801" s="28"/>
      <c r="J801" s="28"/>
      <c r="K801" s="27"/>
      <c r="L801" s="47"/>
      <c r="M801" s="30" t="str">
        <f>IFERROR(__xludf.DUMMYFUNCTION("IF(J801="""","""",IF(A801=""SELL"",(I801-J801-K801/100)*H801*100, IF(A801=""BUY"",(J801-I801-K801/100)*H801*100, IF(regexmatch(A801,""Ass""),(J801-I801-K801/100)*H801*100, IF(A801=""SDI"",((J801-I801)*H801)-(K801), IF(A801="""",""""))))))"),"")</f>
        <v/>
      </c>
      <c r="N801" s="31" t="str">
        <f t="shared" si="1"/>
        <v/>
      </c>
      <c r="O801" s="32" t="str">
        <f t="shared" si="2"/>
        <v/>
      </c>
      <c r="P801" s="33" t="str">
        <f t="shared" si="3"/>
        <v/>
      </c>
      <c r="Q801" s="34" t="str">
        <f t="shared" si="4"/>
        <v/>
      </c>
      <c r="R801" s="39"/>
    </row>
    <row r="802">
      <c r="A802" s="40"/>
      <c r="B802" s="13"/>
      <c r="C802" s="13"/>
      <c r="D802" s="13"/>
      <c r="E802" s="13"/>
      <c r="F802" s="40"/>
      <c r="G802" s="46"/>
      <c r="H802" s="11"/>
      <c r="I802" s="16"/>
      <c r="J802" s="16"/>
      <c r="K802" s="15"/>
      <c r="L802" s="46"/>
      <c r="M802" s="18" t="str">
        <f>IFERROR(__xludf.DUMMYFUNCTION("IF(J802="""","""",IF(A802=""SELL"",(I802-J802-K802/100)*H802*100, IF(A802=""BUY"",(J802-I802-K802/100)*H802*100, IF(regexmatch(A802,""Ass""),(J802-I802-K802/100)*H802*100, IF(A802=""SDI"",((J802-I802)*H802)-(K802), IF(A802="""",""""))))))"),"")</f>
        <v/>
      </c>
      <c r="N802" s="19" t="str">
        <f t="shared" si="1"/>
        <v/>
      </c>
      <c r="O802" s="20" t="str">
        <f t="shared" si="2"/>
        <v/>
      </c>
      <c r="P802" s="21" t="str">
        <f t="shared" si="3"/>
        <v/>
      </c>
      <c r="Q802" s="22" t="str">
        <f t="shared" si="4"/>
        <v/>
      </c>
      <c r="R802" s="23"/>
    </row>
    <row r="803">
      <c r="A803" s="44"/>
      <c r="B803" s="43"/>
      <c r="C803" s="43"/>
      <c r="D803" s="43"/>
      <c r="E803" s="43"/>
      <c r="F803" s="44"/>
      <c r="G803" s="47"/>
      <c r="H803" s="24"/>
      <c r="I803" s="28"/>
      <c r="J803" s="28"/>
      <c r="K803" s="27"/>
      <c r="L803" s="47"/>
      <c r="M803" s="30" t="str">
        <f>IFERROR(__xludf.DUMMYFUNCTION("IF(J803="""","""",IF(A803=""SELL"",(I803-J803-K803/100)*H803*100, IF(A803=""BUY"",(J803-I803-K803/100)*H803*100, IF(regexmatch(A803,""Ass""),(J803-I803-K803/100)*H803*100, IF(A803=""SDI"",((J803-I803)*H803)-(K803), IF(A803="""",""""))))))"),"")</f>
        <v/>
      </c>
      <c r="N803" s="31" t="str">
        <f t="shared" si="1"/>
        <v/>
      </c>
      <c r="O803" s="32" t="str">
        <f t="shared" si="2"/>
        <v/>
      </c>
      <c r="P803" s="33" t="str">
        <f t="shared" si="3"/>
        <v/>
      </c>
      <c r="Q803" s="34" t="str">
        <f t="shared" si="4"/>
        <v/>
      </c>
      <c r="R803" s="39"/>
    </row>
    <row r="804">
      <c r="A804" s="40"/>
      <c r="B804" s="13"/>
      <c r="C804" s="13"/>
      <c r="D804" s="13"/>
      <c r="E804" s="13"/>
      <c r="F804" s="40"/>
      <c r="G804" s="46"/>
      <c r="H804" s="11"/>
      <c r="I804" s="16"/>
      <c r="J804" s="16"/>
      <c r="K804" s="15"/>
      <c r="L804" s="46"/>
      <c r="M804" s="18" t="str">
        <f>IFERROR(__xludf.DUMMYFUNCTION("IF(J804="""","""",IF(A804=""SELL"",(I804-J804-K804/100)*H804*100, IF(A804=""BUY"",(J804-I804-K804/100)*H804*100, IF(regexmatch(A804,""Ass""),(J804-I804-K804/100)*H804*100, IF(A804=""SDI"",((J804-I804)*H804)-(K804), IF(A804="""",""""))))))"),"")</f>
        <v/>
      </c>
      <c r="N804" s="19" t="str">
        <f t="shared" si="1"/>
        <v/>
      </c>
      <c r="O804" s="20" t="str">
        <f t="shared" si="2"/>
        <v/>
      </c>
      <c r="P804" s="21" t="str">
        <f t="shared" si="3"/>
        <v/>
      </c>
      <c r="Q804" s="22" t="str">
        <f t="shared" si="4"/>
        <v/>
      </c>
      <c r="R804" s="23"/>
    </row>
    <row r="805">
      <c r="A805" s="44"/>
      <c r="B805" s="43"/>
      <c r="C805" s="43"/>
      <c r="D805" s="43"/>
      <c r="E805" s="43"/>
      <c r="F805" s="44"/>
      <c r="G805" s="47"/>
      <c r="H805" s="24"/>
      <c r="I805" s="28"/>
      <c r="J805" s="28"/>
      <c r="K805" s="27"/>
      <c r="L805" s="47"/>
      <c r="M805" s="30" t="str">
        <f>IFERROR(__xludf.DUMMYFUNCTION("IF(J805="""","""",IF(A805=""SELL"",(I805-J805-K805/100)*H805*100, IF(A805=""BUY"",(J805-I805-K805/100)*H805*100, IF(regexmatch(A805,""Ass""),(J805-I805-K805/100)*H805*100, IF(A805=""SDI"",((J805-I805)*H805)-(K805), IF(A805="""",""""))))))"),"")</f>
        <v/>
      </c>
      <c r="N805" s="31" t="str">
        <f t="shared" si="1"/>
        <v/>
      </c>
      <c r="O805" s="32" t="str">
        <f t="shared" si="2"/>
        <v/>
      </c>
      <c r="P805" s="33" t="str">
        <f t="shared" si="3"/>
        <v/>
      </c>
      <c r="Q805" s="34" t="str">
        <f t="shared" si="4"/>
        <v/>
      </c>
      <c r="R805" s="39"/>
    </row>
    <row r="806">
      <c r="A806" s="40"/>
      <c r="B806" s="13"/>
      <c r="C806" s="13"/>
      <c r="D806" s="13"/>
      <c r="E806" s="13"/>
      <c r="F806" s="40"/>
      <c r="G806" s="46"/>
      <c r="H806" s="11"/>
      <c r="I806" s="16"/>
      <c r="J806" s="16"/>
      <c r="K806" s="15"/>
      <c r="L806" s="46"/>
      <c r="M806" s="18" t="str">
        <f>IFERROR(__xludf.DUMMYFUNCTION("IF(J806="""","""",IF(A806=""SELL"",(I806-J806-K806/100)*H806*100, IF(A806=""BUY"",(J806-I806-K806/100)*H806*100, IF(regexmatch(A806,""Ass""),(J806-I806-K806/100)*H806*100, IF(A806=""SDI"",((J806-I806)*H806)-(K806), IF(A806="""",""""))))))"),"")</f>
        <v/>
      </c>
      <c r="N806" s="19" t="str">
        <f t="shared" si="1"/>
        <v/>
      </c>
      <c r="O806" s="20" t="str">
        <f t="shared" si="2"/>
        <v/>
      </c>
      <c r="P806" s="21" t="str">
        <f t="shared" si="3"/>
        <v/>
      </c>
      <c r="Q806" s="22" t="str">
        <f t="shared" si="4"/>
        <v/>
      </c>
      <c r="R806" s="23"/>
    </row>
    <row r="807">
      <c r="A807" s="44"/>
      <c r="B807" s="43"/>
      <c r="C807" s="43"/>
      <c r="D807" s="43"/>
      <c r="E807" s="43"/>
      <c r="F807" s="44"/>
      <c r="G807" s="47"/>
      <c r="H807" s="24"/>
      <c r="I807" s="28"/>
      <c r="J807" s="28"/>
      <c r="K807" s="27"/>
      <c r="L807" s="47"/>
      <c r="M807" s="30" t="str">
        <f>IFERROR(__xludf.DUMMYFUNCTION("IF(J807="""","""",IF(A807=""SELL"",(I807-J807-K807/100)*H807*100, IF(A807=""BUY"",(J807-I807-K807/100)*H807*100, IF(regexmatch(A807,""Ass""),(J807-I807-K807/100)*H807*100, IF(A807=""SDI"",((J807-I807)*H807)-(K807), IF(A807="""",""""))))))"),"")</f>
        <v/>
      </c>
      <c r="N807" s="31" t="str">
        <f t="shared" si="1"/>
        <v/>
      </c>
      <c r="O807" s="32" t="str">
        <f t="shared" si="2"/>
        <v/>
      </c>
      <c r="P807" s="33" t="str">
        <f t="shared" si="3"/>
        <v/>
      </c>
      <c r="Q807" s="34" t="str">
        <f t="shared" si="4"/>
        <v/>
      </c>
      <c r="R807" s="39"/>
    </row>
    <row r="808">
      <c r="A808" s="40"/>
      <c r="B808" s="13"/>
      <c r="C808" s="13"/>
      <c r="D808" s="13"/>
      <c r="E808" s="13"/>
      <c r="F808" s="40"/>
      <c r="G808" s="46"/>
      <c r="H808" s="11"/>
      <c r="I808" s="16"/>
      <c r="J808" s="16"/>
      <c r="K808" s="15"/>
      <c r="L808" s="46"/>
      <c r="M808" s="18" t="str">
        <f>IFERROR(__xludf.DUMMYFUNCTION("IF(J808="""","""",IF(A808=""SELL"",(I808-J808-K808/100)*H808*100, IF(A808=""BUY"",(J808-I808-K808/100)*H808*100, IF(regexmatch(A808,""Ass""),(J808-I808-K808/100)*H808*100, IF(A808=""SDI"",((J808-I808)*H808)-(K808), IF(A808="""",""""))))))"),"")</f>
        <v/>
      </c>
      <c r="N808" s="19" t="str">
        <f t="shared" si="1"/>
        <v/>
      </c>
      <c r="O808" s="20" t="str">
        <f t="shared" si="2"/>
        <v/>
      </c>
      <c r="P808" s="21" t="str">
        <f t="shared" si="3"/>
        <v/>
      </c>
      <c r="Q808" s="22" t="str">
        <f t="shared" si="4"/>
        <v/>
      </c>
      <c r="R808" s="23"/>
    </row>
    <row r="809">
      <c r="A809" s="44"/>
      <c r="B809" s="43"/>
      <c r="C809" s="43"/>
      <c r="D809" s="43"/>
      <c r="E809" s="43"/>
      <c r="F809" s="44"/>
      <c r="G809" s="47"/>
      <c r="H809" s="24"/>
      <c r="I809" s="28"/>
      <c r="J809" s="28"/>
      <c r="K809" s="27"/>
      <c r="L809" s="47"/>
      <c r="M809" s="30" t="str">
        <f>IFERROR(__xludf.DUMMYFUNCTION("IF(J809="""","""",IF(A809=""SELL"",(I809-J809-K809/100)*H809*100, IF(A809=""BUY"",(J809-I809-K809/100)*H809*100, IF(regexmatch(A809,""Ass""),(J809-I809-K809/100)*H809*100, IF(A809=""SDI"",((J809-I809)*H809)-(K809), IF(A809="""",""""))))))"),"")</f>
        <v/>
      </c>
      <c r="N809" s="31" t="str">
        <f t="shared" si="1"/>
        <v/>
      </c>
      <c r="O809" s="32" t="str">
        <f t="shared" si="2"/>
        <v/>
      </c>
      <c r="P809" s="33" t="str">
        <f t="shared" si="3"/>
        <v/>
      </c>
      <c r="Q809" s="34" t="str">
        <f t="shared" si="4"/>
        <v/>
      </c>
      <c r="R809" s="39"/>
    </row>
    <row r="810">
      <c r="A810" s="40"/>
      <c r="B810" s="13"/>
      <c r="C810" s="13"/>
      <c r="D810" s="13"/>
      <c r="E810" s="13"/>
      <c r="F810" s="40"/>
      <c r="G810" s="46"/>
      <c r="H810" s="11"/>
      <c r="I810" s="16"/>
      <c r="J810" s="16"/>
      <c r="K810" s="15"/>
      <c r="L810" s="46"/>
      <c r="M810" s="18" t="str">
        <f>IFERROR(__xludf.DUMMYFUNCTION("IF(J810="""","""",IF(A810=""SELL"",(I810-J810-K810/100)*H810*100, IF(A810=""BUY"",(J810-I810-K810/100)*H810*100, IF(regexmatch(A810,""Ass""),(J810-I810-K810/100)*H810*100, IF(A810=""SDI"",((J810-I810)*H810)-(K810), IF(A810="""",""""))))))"),"")</f>
        <v/>
      </c>
      <c r="N810" s="19" t="str">
        <f t="shared" si="1"/>
        <v/>
      </c>
      <c r="O810" s="20" t="str">
        <f t="shared" si="2"/>
        <v/>
      </c>
      <c r="P810" s="21" t="str">
        <f t="shared" si="3"/>
        <v/>
      </c>
      <c r="Q810" s="22" t="str">
        <f t="shared" si="4"/>
        <v/>
      </c>
      <c r="R810" s="23"/>
    </row>
    <row r="811">
      <c r="A811" s="44"/>
      <c r="B811" s="43"/>
      <c r="C811" s="43"/>
      <c r="D811" s="43"/>
      <c r="E811" s="43"/>
      <c r="F811" s="44"/>
      <c r="G811" s="47"/>
      <c r="H811" s="24"/>
      <c r="I811" s="28"/>
      <c r="J811" s="28"/>
      <c r="K811" s="27"/>
      <c r="L811" s="47"/>
      <c r="M811" s="30" t="str">
        <f>IFERROR(__xludf.DUMMYFUNCTION("IF(J811="""","""",IF(A811=""SELL"",(I811-J811-K811/100)*H811*100, IF(A811=""BUY"",(J811-I811-K811/100)*H811*100, IF(regexmatch(A811,""Ass""),(J811-I811-K811/100)*H811*100, IF(A811=""SDI"",((J811-I811)*H811)-(K811), IF(A811="""",""""))))))"),"")</f>
        <v/>
      </c>
      <c r="N811" s="31" t="str">
        <f t="shared" si="1"/>
        <v/>
      </c>
      <c r="O811" s="32" t="str">
        <f t="shared" si="2"/>
        <v/>
      </c>
      <c r="P811" s="33" t="str">
        <f t="shared" si="3"/>
        <v/>
      </c>
      <c r="Q811" s="34" t="str">
        <f t="shared" si="4"/>
        <v/>
      </c>
      <c r="R811" s="39"/>
    </row>
    <row r="812">
      <c r="A812" s="40"/>
      <c r="B812" s="13"/>
      <c r="C812" s="13"/>
      <c r="D812" s="13"/>
      <c r="E812" s="13"/>
      <c r="F812" s="40"/>
      <c r="G812" s="46"/>
      <c r="H812" s="11"/>
      <c r="I812" s="16"/>
      <c r="J812" s="16"/>
      <c r="K812" s="15"/>
      <c r="L812" s="46"/>
      <c r="M812" s="18" t="str">
        <f>IFERROR(__xludf.DUMMYFUNCTION("IF(J812="""","""",IF(A812=""SELL"",(I812-J812-K812/100)*H812*100, IF(A812=""BUY"",(J812-I812-K812/100)*H812*100, IF(regexmatch(A812,""Ass""),(J812-I812-K812/100)*H812*100, IF(A812=""SDI"",((J812-I812)*H812)-(K812), IF(A812="""",""""))))))"),"")</f>
        <v/>
      </c>
      <c r="N812" s="19" t="str">
        <f t="shared" si="1"/>
        <v/>
      </c>
      <c r="O812" s="20" t="str">
        <f t="shared" si="2"/>
        <v/>
      </c>
      <c r="P812" s="21" t="str">
        <f t="shared" si="3"/>
        <v/>
      </c>
      <c r="Q812" s="22" t="str">
        <f t="shared" si="4"/>
        <v/>
      </c>
      <c r="R812" s="23"/>
    </row>
    <row r="813">
      <c r="A813" s="44"/>
      <c r="B813" s="43"/>
      <c r="C813" s="43"/>
      <c r="D813" s="43"/>
      <c r="E813" s="43"/>
      <c r="F813" s="44"/>
      <c r="G813" s="47"/>
      <c r="H813" s="24"/>
      <c r="I813" s="28"/>
      <c r="J813" s="28"/>
      <c r="K813" s="27"/>
      <c r="L813" s="47"/>
      <c r="M813" s="30" t="str">
        <f>IFERROR(__xludf.DUMMYFUNCTION("IF(J813="""","""",IF(A813=""SELL"",(I813-J813-K813/100)*H813*100, IF(A813=""BUY"",(J813-I813-K813/100)*H813*100, IF(regexmatch(A813,""Ass""),(J813-I813-K813/100)*H813*100, IF(A813=""SDI"",((J813-I813)*H813)-(K813), IF(A813="""",""""))))))"),"")</f>
        <v/>
      </c>
      <c r="N813" s="31" t="str">
        <f t="shared" si="1"/>
        <v/>
      </c>
      <c r="O813" s="32" t="str">
        <f t="shared" si="2"/>
        <v/>
      </c>
      <c r="P813" s="33" t="str">
        <f t="shared" si="3"/>
        <v/>
      </c>
      <c r="Q813" s="34" t="str">
        <f t="shared" si="4"/>
        <v/>
      </c>
      <c r="R813" s="39"/>
    </row>
    <row r="814">
      <c r="A814" s="40"/>
      <c r="B814" s="13"/>
      <c r="C814" s="13"/>
      <c r="D814" s="13"/>
      <c r="E814" s="13"/>
      <c r="F814" s="40"/>
      <c r="G814" s="46"/>
      <c r="H814" s="11"/>
      <c r="I814" s="16"/>
      <c r="J814" s="16"/>
      <c r="K814" s="15"/>
      <c r="L814" s="46"/>
      <c r="M814" s="18" t="str">
        <f>IFERROR(__xludf.DUMMYFUNCTION("IF(J814="""","""",IF(A814=""SELL"",(I814-J814-K814/100)*H814*100, IF(A814=""BUY"",(J814-I814-K814/100)*H814*100, IF(regexmatch(A814,""Ass""),(J814-I814-K814/100)*H814*100, IF(A814=""SDI"",((J814-I814)*H814)-(K814), IF(A814="""",""""))))))"),"")</f>
        <v/>
      </c>
      <c r="N814" s="19" t="str">
        <f t="shared" si="1"/>
        <v/>
      </c>
      <c r="O814" s="20" t="str">
        <f t="shared" si="2"/>
        <v/>
      </c>
      <c r="P814" s="21" t="str">
        <f t="shared" si="3"/>
        <v/>
      </c>
      <c r="Q814" s="22" t="str">
        <f t="shared" si="4"/>
        <v/>
      </c>
      <c r="R814" s="23"/>
    </row>
    <row r="815">
      <c r="A815" s="44"/>
      <c r="B815" s="43"/>
      <c r="C815" s="43"/>
      <c r="D815" s="43"/>
      <c r="E815" s="43"/>
      <c r="F815" s="44"/>
      <c r="G815" s="47"/>
      <c r="H815" s="24"/>
      <c r="I815" s="28"/>
      <c r="J815" s="28"/>
      <c r="K815" s="27"/>
      <c r="L815" s="47"/>
      <c r="M815" s="30" t="str">
        <f>IFERROR(__xludf.DUMMYFUNCTION("IF(J815="""","""",IF(A815=""SELL"",(I815-J815-K815/100)*H815*100, IF(A815=""BUY"",(J815-I815-K815/100)*H815*100, IF(regexmatch(A815,""Ass""),(J815-I815-K815/100)*H815*100, IF(A815=""SDI"",((J815-I815)*H815)-(K815), IF(A815="""",""""))))))"),"")</f>
        <v/>
      </c>
      <c r="N815" s="31" t="str">
        <f t="shared" si="1"/>
        <v/>
      </c>
      <c r="O815" s="32" t="str">
        <f t="shared" si="2"/>
        <v/>
      </c>
      <c r="P815" s="33" t="str">
        <f t="shared" si="3"/>
        <v/>
      </c>
      <c r="Q815" s="34" t="str">
        <f t="shared" si="4"/>
        <v/>
      </c>
      <c r="R815" s="39"/>
    </row>
    <row r="816">
      <c r="A816" s="40"/>
      <c r="B816" s="13"/>
      <c r="C816" s="13"/>
      <c r="D816" s="13"/>
      <c r="E816" s="13"/>
      <c r="F816" s="40"/>
      <c r="G816" s="46"/>
      <c r="H816" s="11"/>
      <c r="I816" s="16"/>
      <c r="J816" s="16"/>
      <c r="K816" s="15"/>
      <c r="L816" s="46"/>
      <c r="M816" s="18" t="str">
        <f>IFERROR(__xludf.DUMMYFUNCTION("IF(J816="""","""",IF(A816=""SELL"",(I816-J816-K816/100)*H816*100, IF(A816=""BUY"",(J816-I816-K816/100)*H816*100, IF(regexmatch(A816,""Ass""),(J816-I816-K816/100)*H816*100, IF(A816=""SDI"",((J816-I816)*H816)-(K816), IF(A816="""",""""))))))"),"")</f>
        <v/>
      </c>
      <c r="N816" s="19" t="str">
        <f t="shared" si="1"/>
        <v/>
      </c>
      <c r="O816" s="20" t="str">
        <f t="shared" si="2"/>
        <v/>
      </c>
      <c r="P816" s="21" t="str">
        <f t="shared" si="3"/>
        <v/>
      </c>
      <c r="Q816" s="22" t="str">
        <f t="shared" si="4"/>
        <v/>
      </c>
      <c r="R816" s="23"/>
    </row>
    <row r="817">
      <c r="A817" s="44"/>
      <c r="B817" s="43"/>
      <c r="C817" s="43"/>
      <c r="D817" s="43"/>
      <c r="E817" s="43"/>
      <c r="F817" s="44"/>
      <c r="G817" s="47"/>
      <c r="H817" s="24"/>
      <c r="I817" s="28"/>
      <c r="J817" s="28"/>
      <c r="K817" s="27"/>
      <c r="L817" s="47"/>
      <c r="M817" s="30" t="str">
        <f>IFERROR(__xludf.DUMMYFUNCTION("IF(J817="""","""",IF(A817=""SELL"",(I817-J817-K817/100)*H817*100, IF(A817=""BUY"",(J817-I817-K817/100)*H817*100, IF(regexmatch(A817,""Ass""),(J817-I817-K817/100)*H817*100, IF(A817=""SDI"",((J817-I817)*H817)-(K817), IF(A817="""",""""))))))"),"")</f>
        <v/>
      </c>
      <c r="N817" s="31" t="str">
        <f t="shared" si="1"/>
        <v/>
      </c>
      <c r="O817" s="32" t="str">
        <f t="shared" si="2"/>
        <v/>
      </c>
      <c r="P817" s="33" t="str">
        <f t="shared" si="3"/>
        <v/>
      </c>
      <c r="Q817" s="34" t="str">
        <f t="shared" si="4"/>
        <v/>
      </c>
      <c r="R817" s="39"/>
    </row>
    <row r="818">
      <c r="A818" s="40"/>
      <c r="B818" s="13"/>
      <c r="C818" s="13"/>
      <c r="D818" s="13"/>
      <c r="E818" s="13"/>
      <c r="F818" s="40"/>
      <c r="G818" s="46"/>
      <c r="H818" s="11"/>
      <c r="I818" s="16"/>
      <c r="J818" s="16"/>
      <c r="K818" s="15"/>
      <c r="L818" s="46"/>
      <c r="M818" s="18" t="str">
        <f>IFERROR(__xludf.DUMMYFUNCTION("IF(J818="""","""",IF(A818=""SELL"",(I818-J818-K818/100)*H818*100, IF(A818=""BUY"",(J818-I818-K818/100)*H818*100, IF(regexmatch(A818,""Ass""),(J818-I818-K818/100)*H818*100, IF(A818=""SDI"",((J818-I818)*H818)-(K818), IF(A818="""",""""))))))"),"")</f>
        <v/>
      </c>
      <c r="N818" s="19" t="str">
        <f t="shared" si="1"/>
        <v/>
      </c>
      <c r="O818" s="20" t="str">
        <f t="shared" si="2"/>
        <v/>
      </c>
      <c r="P818" s="21" t="str">
        <f t="shared" si="3"/>
        <v/>
      </c>
      <c r="Q818" s="22" t="str">
        <f t="shared" si="4"/>
        <v/>
      </c>
      <c r="R818" s="23"/>
    </row>
    <row r="819">
      <c r="A819" s="44"/>
      <c r="B819" s="43"/>
      <c r="C819" s="43"/>
      <c r="D819" s="43"/>
      <c r="E819" s="43"/>
      <c r="F819" s="44"/>
      <c r="G819" s="47"/>
      <c r="H819" s="24"/>
      <c r="I819" s="28"/>
      <c r="J819" s="28"/>
      <c r="K819" s="27"/>
      <c r="L819" s="47"/>
      <c r="M819" s="30" t="str">
        <f>IFERROR(__xludf.DUMMYFUNCTION("IF(J819="""","""",IF(A819=""SELL"",(I819-J819-K819/100)*H819*100, IF(A819=""BUY"",(J819-I819-K819/100)*H819*100, IF(regexmatch(A819,""Ass""),(J819-I819-K819/100)*H819*100, IF(A819=""SDI"",((J819-I819)*H819)-(K819), IF(A819="""",""""))))))"),"")</f>
        <v/>
      </c>
      <c r="N819" s="31" t="str">
        <f t="shared" si="1"/>
        <v/>
      </c>
      <c r="O819" s="32" t="str">
        <f t="shared" si="2"/>
        <v/>
      </c>
      <c r="P819" s="33" t="str">
        <f t="shared" si="3"/>
        <v/>
      </c>
      <c r="Q819" s="34" t="str">
        <f t="shared" si="4"/>
        <v/>
      </c>
      <c r="R819" s="39"/>
    </row>
    <row r="820">
      <c r="A820" s="40"/>
      <c r="B820" s="13"/>
      <c r="C820" s="13"/>
      <c r="D820" s="13"/>
      <c r="E820" s="13"/>
      <c r="F820" s="40"/>
      <c r="G820" s="46"/>
      <c r="H820" s="11"/>
      <c r="I820" s="16"/>
      <c r="J820" s="16"/>
      <c r="K820" s="15"/>
      <c r="L820" s="46"/>
      <c r="M820" s="18" t="str">
        <f>IFERROR(__xludf.DUMMYFUNCTION("IF(J820="""","""",IF(A820=""SELL"",(I820-J820-K820/100)*H820*100, IF(A820=""BUY"",(J820-I820-K820/100)*H820*100, IF(regexmatch(A820,""Ass""),(J820-I820-K820/100)*H820*100, IF(A820=""SDI"",((J820-I820)*H820)-(K820), IF(A820="""",""""))))))"),"")</f>
        <v/>
      </c>
      <c r="N820" s="19" t="str">
        <f t="shared" si="1"/>
        <v/>
      </c>
      <c r="O820" s="20" t="str">
        <f t="shared" si="2"/>
        <v/>
      </c>
      <c r="P820" s="21" t="str">
        <f t="shared" si="3"/>
        <v/>
      </c>
      <c r="Q820" s="22" t="str">
        <f t="shared" si="4"/>
        <v/>
      </c>
      <c r="R820" s="23"/>
    </row>
    <row r="821">
      <c r="A821" s="44"/>
      <c r="B821" s="43"/>
      <c r="C821" s="43"/>
      <c r="D821" s="43"/>
      <c r="E821" s="43"/>
      <c r="F821" s="44"/>
      <c r="G821" s="47"/>
      <c r="H821" s="24"/>
      <c r="I821" s="28"/>
      <c r="J821" s="28"/>
      <c r="K821" s="27"/>
      <c r="L821" s="47"/>
      <c r="M821" s="30" t="str">
        <f>IFERROR(__xludf.DUMMYFUNCTION("IF(J821="""","""",IF(A821=""SELL"",(I821-J821-K821/100)*H821*100, IF(A821=""BUY"",(J821-I821-K821/100)*H821*100, IF(regexmatch(A821,""Ass""),(J821-I821-K821/100)*H821*100, IF(A821=""SDI"",((J821-I821)*H821)-(K821), IF(A821="""",""""))))))"),"")</f>
        <v/>
      </c>
      <c r="N821" s="31" t="str">
        <f t="shared" si="1"/>
        <v/>
      </c>
      <c r="O821" s="32" t="str">
        <f t="shared" si="2"/>
        <v/>
      </c>
      <c r="P821" s="33" t="str">
        <f t="shared" si="3"/>
        <v/>
      </c>
      <c r="Q821" s="34" t="str">
        <f t="shared" si="4"/>
        <v/>
      </c>
      <c r="R821" s="39"/>
    </row>
    <row r="822">
      <c r="A822" s="40"/>
      <c r="B822" s="13"/>
      <c r="C822" s="13"/>
      <c r="D822" s="13"/>
      <c r="E822" s="13"/>
      <c r="F822" s="40"/>
      <c r="G822" s="46"/>
      <c r="H822" s="11"/>
      <c r="I822" s="16"/>
      <c r="J822" s="16"/>
      <c r="K822" s="15"/>
      <c r="L822" s="46"/>
      <c r="M822" s="18" t="str">
        <f>IFERROR(__xludf.DUMMYFUNCTION("IF(J822="""","""",IF(A822=""SELL"",(I822-J822-K822/100)*H822*100, IF(A822=""BUY"",(J822-I822-K822/100)*H822*100, IF(regexmatch(A822,""Ass""),(J822-I822-K822/100)*H822*100, IF(A822=""SDI"",((J822-I822)*H822)-(K822), IF(A822="""",""""))))))"),"")</f>
        <v/>
      </c>
      <c r="N822" s="19" t="str">
        <f t="shared" si="1"/>
        <v/>
      </c>
      <c r="O822" s="20" t="str">
        <f t="shared" si="2"/>
        <v/>
      </c>
      <c r="P822" s="21" t="str">
        <f t="shared" si="3"/>
        <v/>
      </c>
      <c r="Q822" s="22" t="str">
        <f t="shared" si="4"/>
        <v/>
      </c>
      <c r="R822" s="23"/>
    </row>
    <row r="823">
      <c r="A823" s="44"/>
      <c r="B823" s="43"/>
      <c r="C823" s="43"/>
      <c r="D823" s="43"/>
      <c r="E823" s="43"/>
      <c r="F823" s="44"/>
      <c r="G823" s="47"/>
      <c r="H823" s="24"/>
      <c r="I823" s="28"/>
      <c r="J823" s="28"/>
      <c r="K823" s="27"/>
      <c r="L823" s="47"/>
      <c r="M823" s="30" t="str">
        <f>IFERROR(__xludf.DUMMYFUNCTION("IF(J823="""","""",IF(A823=""SELL"",(I823-J823-K823/100)*H823*100, IF(A823=""BUY"",(J823-I823-K823/100)*H823*100, IF(regexmatch(A823,""Ass""),(J823-I823-K823/100)*H823*100, IF(A823=""SDI"",((J823-I823)*H823)-(K823), IF(A823="""",""""))))))"),"")</f>
        <v/>
      </c>
      <c r="N823" s="31" t="str">
        <f t="shared" si="1"/>
        <v/>
      </c>
      <c r="O823" s="32" t="str">
        <f t="shared" si="2"/>
        <v/>
      </c>
      <c r="P823" s="33" t="str">
        <f t="shared" si="3"/>
        <v/>
      </c>
      <c r="Q823" s="34" t="str">
        <f t="shared" si="4"/>
        <v/>
      </c>
      <c r="R823" s="39"/>
    </row>
    <row r="824">
      <c r="A824" s="40"/>
      <c r="B824" s="13"/>
      <c r="C824" s="13"/>
      <c r="D824" s="13"/>
      <c r="E824" s="13"/>
      <c r="F824" s="40"/>
      <c r="G824" s="46"/>
      <c r="H824" s="11"/>
      <c r="I824" s="16"/>
      <c r="J824" s="16"/>
      <c r="K824" s="15"/>
      <c r="L824" s="46"/>
      <c r="M824" s="18" t="str">
        <f>IFERROR(__xludf.DUMMYFUNCTION("IF(J824="""","""",IF(A824=""SELL"",(I824-J824-K824/100)*H824*100, IF(A824=""BUY"",(J824-I824-K824/100)*H824*100, IF(regexmatch(A824,""Ass""),(J824-I824-K824/100)*H824*100, IF(A824=""SDI"",((J824-I824)*H824)-(K824), IF(A824="""",""""))))))"),"")</f>
        <v/>
      </c>
      <c r="N824" s="19" t="str">
        <f t="shared" si="1"/>
        <v/>
      </c>
      <c r="O824" s="20" t="str">
        <f t="shared" si="2"/>
        <v/>
      </c>
      <c r="P824" s="21" t="str">
        <f t="shared" si="3"/>
        <v/>
      </c>
      <c r="Q824" s="22" t="str">
        <f t="shared" si="4"/>
        <v/>
      </c>
      <c r="R824" s="23"/>
    </row>
    <row r="825">
      <c r="A825" s="44"/>
      <c r="B825" s="43"/>
      <c r="C825" s="43"/>
      <c r="D825" s="43"/>
      <c r="E825" s="43"/>
      <c r="F825" s="44"/>
      <c r="G825" s="47"/>
      <c r="H825" s="24"/>
      <c r="I825" s="28"/>
      <c r="J825" s="28"/>
      <c r="K825" s="27"/>
      <c r="L825" s="47"/>
      <c r="M825" s="30" t="str">
        <f>IFERROR(__xludf.DUMMYFUNCTION("IF(J825="""","""",IF(A825=""SELL"",(I825-J825-K825/100)*H825*100, IF(A825=""BUY"",(J825-I825-K825/100)*H825*100, IF(regexmatch(A825,""Ass""),(J825-I825-K825/100)*H825*100, IF(A825=""SDI"",((J825-I825)*H825)-(K825), IF(A825="""",""""))))))"),"")</f>
        <v/>
      </c>
      <c r="N825" s="31" t="str">
        <f t="shared" si="1"/>
        <v/>
      </c>
      <c r="O825" s="32" t="str">
        <f t="shared" si="2"/>
        <v/>
      </c>
      <c r="P825" s="33" t="str">
        <f t="shared" si="3"/>
        <v/>
      </c>
      <c r="Q825" s="34" t="str">
        <f t="shared" si="4"/>
        <v/>
      </c>
      <c r="R825" s="39"/>
    </row>
    <row r="826">
      <c r="A826" s="40"/>
      <c r="B826" s="13"/>
      <c r="C826" s="13"/>
      <c r="D826" s="13"/>
      <c r="E826" s="13"/>
      <c r="F826" s="40"/>
      <c r="G826" s="46"/>
      <c r="H826" s="11"/>
      <c r="I826" s="16"/>
      <c r="J826" s="16"/>
      <c r="K826" s="15"/>
      <c r="L826" s="46"/>
      <c r="M826" s="18" t="str">
        <f>IFERROR(__xludf.DUMMYFUNCTION("IF(J826="""","""",IF(A826=""SELL"",(I826-J826-K826/100)*H826*100, IF(A826=""BUY"",(J826-I826-K826/100)*H826*100, IF(regexmatch(A826,""Ass""),(J826-I826-K826/100)*H826*100, IF(A826=""SDI"",((J826-I826)*H826)-(K826), IF(A826="""",""""))))))"),"")</f>
        <v/>
      </c>
      <c r="N826" s="19" t="str">
        <f t="shared" si="1"/>
        <v/>
      </c>
      <c r="O826" s="20" t="str">
        <f t="shared" si="2"/>
        <v/>
      </c>
      <c r="P826" s="21" t="str">
        <f t="shared" si="3"/>
        <v/>
      </c>
      <c r="Q826" s="22" t="str">
        <f t="shared" si="4"/>
        <v/>
      </c>
      <c r="R826" s="23"/>
    </row>
    <row r="827">
      <c r="A827" s="44"/>
      <c r="B827" s="43"/>
      <c r="C827" s="43"/>
      <c r="D827" s="43"/>
      <c r="E827" s="43"/>
      <c r="F827" s="44"/>
      <c r="G827" s="47"/>
      <c r="H827" s="24"/>
      <c r="I827" s="28"/>
      <c r="J827" s="28"/>
      <c r="K827" s="27"/>
      <c r="L827" s="47"/>
      <c r="M827" s="30" t="str">
        <f>IFERROR(__xludf.DUMMYFUNCTION("IF(J827="""","""",IF(A827=""SELL"",(I827-J827-K827/100)*H827*100, IF(A827=""BUY"",(J827-I827-K827/100)*H827*100, IF(regexmatch(A827,""Ass""),(J827-I827-K827/100)*H827*100, IF(A827=""SDI"",((J827-I827)*H827)-(K827), IF(A827="""",""""))))))"),"")</f>
        <v/>
      </c>
      <c r="N827" s="31" t="str">
        <f t="shared" si="1"/>
        <v/>
      </c>
      <c r="O827" s="32" t="str">
        <f t="shared" si="2"/>
        <v/>
      </c>
      <c r="P827" s="33" t="str">
        <f t="shared" si="3"/>
        <v/>
      </c>
      <c r="Q827" s="34" t="str">
        <f t="shared" si="4"/>
        <v/>
      </c>
      <c r="R827" s="39"/>
    </row>
    <row r="828">
      <c r="A828" s="40"/>
      <c r="B828" s="13"/>
      <c r="C828" s="13"/>
      <c r="D828" s="13"/>
      <c r="E828" s="13"/>
      <c r="F828" s="40"/>
      <c r="G828" s="46"/>
      <c r="H828" s="11"/>
      <c r="I828" s="16"/>
      <c r="J828" s="16"/>
      <c r="K828" s="15"/>
      <c r="L828" s="46"/>
      <c r="M828" s="18" t="str">
        <f>IFERROR(__xludf.DUMMYFUNCTION("IF(J828="""","""",IF(A828=""SELL"",(I828-J828-K828/100)*H828*100, IF(A828=""BUY"",(J828-I828-K828/100)*H828*100, IF(regexmatch(A828,""Ass""),(J828-I828-K828/100)*H828*100, IF(A828=""SDI"",((J828-I828)*H828)-(K828), IF(A828="""",""""))))))"),"")</f>
        <v/>
      </c>
      <c r="N828" s="19" t="str">
        <f t="shared" si="1"/>
        <v/>
      </c>
      <c r="O828" s="20" t="str">
        <f t="shared" si="2"/>
        <v/>
      </c>
      <c r="P828" s="21" t="str">
        <f t="shared" si="3"/>
        <v/>
      </c>
      <c r="Q828" s="22" t="str">
        <f t="shared" si="4"/>
        <v/>
      </c>
      <c r="R828" s="23"/>
    </row>
    <row r="829">
      <c r="A829" s="44"/>
      <c r="B829" s="43"/>
      <c r="C829" s="43"/>
      <c r="D829" s="43"/>
      <c r="E829" s="43"/>
      <c r="F829" s="44"/>
      <c r="G829" s="47"/>
      <c r="H829" s="24"/>
      <c r="I829" s="28"/>
      <c r="J829" s="28"/>
      <c r="K829" s="27"/>
      <c r="L829" s="47"/>
      <c r="M829" s="30" t="str">
        <f>IFERROR(__xludf.DUMMYFUNCTION("IF(J829="""","""",IF(A829=""SELL"",(I829-J829-K829/100)*H829*100, IF(A829=""BUY"",(J829-I829-K829/100)*H829*100, IF(regexmatch(A829,""Ass""),(J829-I829-K829/100)*H829*100, IF(A829=""SDI"",((J829-I829)*H829)-(K829), IF(A829="""",""""))))))"),"")</f>
        <v/>
      </c>
      <c r="N829" s="31" t="str">
        <f t="shared" si="1"/>
        <v/>
      </c>
      <c r="O829" s="32" t="str">
        <f t="shared" si="2"/>
        <v/>
      </c>
      <c r="P829" s="33" t="str">
        <f t="shared" si="3"/>
        <v/>
      </c>
      <c r="Q829" s="34" t="str">
        <f t="shared" si="4"/>
        <v/>
      </c>
      <c r="R829" s="39"/>
    </row>
    <row r="830">
      <c r="A830" s="40"/>
      <c r="B830" s="13"/>
      <c r="C830" s="13"/>
      <c r="D830" s="13"/>
      <c r="E830" s="13"/>
      <c r="F830" s="40"/>
      <c r="G830" s="46"/>
      <c r="H830" s="11"/>
      <c r="I830" s="16"/>
      <c r="J830" s="16"/>
      <c r="K830" s="15"/>
      <c r="L830" s="46"/>
      <c r="M830" s="18" t="str">
        <f>IFERROR(__xludf.DUMMYFUNCTION("IF(J830="""","""",IF(A830=""SELL"",(I830-J830-K830/100)*H830*100, IF(A830=""BUY"",(J830-I830-K830/100)*H830*100, IF(regexmatch(A830,""Ass""),(J830-I830-K830/100)*H830*100, IF(A830=""SDI"",((J830-I830)*H830)-(K830), IF(A830="""",""""))))))"),"")</f>
        <v/>
      </c>
      <c r="N830" s="19" t="str">
        <f t="shared" si="1"/>
        <v/>
      </c>
      <c r="O830" s="20" t="str">
        <f t="shared" si="2"/>
        <v/>
      </c>
      <c r="P830" s="21" t="str">
        <f t="shared" si="3"/>
        <v/>
      </c>
      <c r="Q830" s="22" t="str">
        <f t="shared" si="4"/>
        <v/>
      </c>
      <c r="R830" s="23"/>
    </row>
    <row r="831">
      <c r="A831" s="44"/>
      <c r="B831" s="43"/>
      <c r="C831" s="43"/>
      <c r="D831" s="43"/>
      <c r="E831" s="43"/>
      <c r="F831" s="44"/>
      <c r="G831" s="47"/>
      <c r="H831" s="24"/>
      <c r="I831" s="28"/>
      <c r="J831" s="28"/>
      <c r="K831" s="27"/>
      <c r="L831" s="47"/>
      <c r="M831" s="30" t="str">
        <f>IFERROR(__xludf.DUMMYFUNCTION("IF(J831="""","""",IF(A831=""SELL"",(I831-J831-K831/100)*H831*100, IF(A831=""BUY"",(J831-I831-K831/100)*H831*100, IF(regexmatch(A831,""Ass""),(J831-I831-K831/100)*H831*100, IF(A831=""SDI"",((J831-I831)*H831)-(K831), IF(A831="""",""""))))))"),"")</f>
        <v/>
      </c>
      <c r="N831" s="31" t="str">
        <f t="shared" si="1"/>
        <v/>
      </c>
      <c r="O831" s="32" t="str">
        <f t="shared" si="2"/>
        <v/>
      </c>
      <c r="P831" s="33" t="str">
        <f t="shared" si="3"/>
        <v/>
      </c>
      <c r="Q831" s="34" t="str">
        <f t="shared" si="4"/>
        <v/>
      </c>
      <c r="R831" s="39"/>
    </row>
    <row r="832">
      <c r="A832" s="40"/>
      <c r="B832" s="13"/>
      <c r="C832" s="13"/>
      <c r="D832" s="13"/>
      <c r="E832" s="13"/>
      <c r="F832" s="40"/>
      <c r="G832" s="46"/>
      <c r="H832" s="11"/>
      <c r="I832" s="16"/>
      <c r="J832" s="16"/>
      <c r="K832" s="15"/>
      <c r="L832" s="46"/>
      <c r="M832" s="18" t="str">
        <f>IFERROR(__xludf.DUMMYFUNCTION("IF(J832="""","""",IF(A832=""SELL"",(I832-J832-K832/100)*H832*100, IF(A832=""BUY"",(J832-I832-K832/100)*H832*100, IF(regexmatch(A832,""Ass""),(J832-I832-K832/100)*H832*100, IF(A832=""SDI"",((J832-I832)*H832)-(K832), IF(A832="""",""""))))))"),"")</f>
        <v/>
      </c>
      <c r="N832" s="19" t="str">
        <f t="shared" si="1"/>
        <v/>
      </c>
      <c r="O832" s="20" t="str">
        <f t="shared" si="2"/>
        <v/>
      </c>
      <c r="P832" s="21" t="str">
        <f t="shared" si="3"/>
        <v/>
      </c>
      <c r="Q832" s="22" t="str">
        <f t="shared" si="4"/>
        <v/>
      </c>
      <c r="R832" s="23"/>
    </row>
    <row r="833">
      <c r="A833" s="44"/>
      <c r="B833" s="43"/>
      <c r="C833" s="43"/>
      <c r="D833" s="43"/>
      <c r="E833" s="43"/>
      <c r="F833" s="44"/>
      <c r="G833" s="47"/>
      <c r="H833" s="24"/>
      <c r="I833" s="28"/>
      <c r="J833" s="28"/>
      <c r="K833" s="27"/>
      <c r="L833" s="47"/>
      <c r="M833" s="30" t="str">
        <f>IFERROR(__xludf.DUMMYFUNCTION("IF(J833="""","""",IF(A833=""SELL"",(I833-J833-K833/100)*H833*100, IF(A833=""BUY"",(J833-I833-K833/100)*H833*100, IF(regexmatch(A833,""Ass""),(J833-I833-K833/100)*H833*100, IF(A833=""SDI"",((J833-I833)*H833)-(K833), IF(A833="""",""""))))))"),"")</f>
        <v/>
      </c>
      <c r="N833" s="31" t="str">
        <f t="shared" si="1"/>
        <v/>
      </c>
      <c r="O833" s="32" t="str">
        <f t="shared" si="2"/>
        <v/>
      </c>
      <c r="P833" s="33" t="str">
        <f t="shared" si="3"/>
        <v/>
      </c>
      <c r="Q833" s="34" t="str">
        <f t="shared" si="4"/>
        <v/>
      </c>
      <c r="R833" s="39"/>
    </row>
    <row r="834">
      <c r="A834" s="40"/>
      <c r="B834" s="13"/>
      <c r="C834" s="13"/>
      <c r="D834" s="13"/>
      <c r="E834" s="13"/>
      <c r="F834" s="40"/>
      <c r="G834" s="46"/>
      <c r="H834" s="11"/>
      <c r="I834" s="16"/>
      <c r="J834" s="16"/>
      <c r="K834" s="15"/>
      <c r="L834" s="46"/>
      <c r="M834" s="18" t="str">
        <f>IFERROR(__xludf.DUMMYFUNCTION("IF(J834="""","""",IF(A834=""SELL"",(I834-J834-K834/100)*H834*100, IF(A834=""BUY"",(J834-I834-K834/100)*H834*100, IF(regexmatch(A834,""Ass""),(J834-I834-K834/100)*H834*100, IF(A834=""SDI"",((J834-I834)*H834)-(K834), IF(A834="""",""""))))))"),"")</f>
        <v/>
      </c>
      <c r="N834" s="19" t="str">
        <f t="shared" si="1"/>
        <v/>
      </c>
      <c r="O834" s="20" t="str">
        <f t="shared" si="2"/>
        <v/>
      </c>
      <c r="P834" s="21" t="str">
        <f t="shared" si="3"/>
        <v/>
      </c>
      <c r="Q834" s="22" t="str">
        <f t="shared" si="4"/>
        <v/>
      </c>
      <c r="R834" s="23"/>
    </row>
    <row r="835">
      <c r="A835" s="44"/>
      <c r="B835" s="43"/>
      <c r="C835" s="43"/>
      <c r="D835" s="43"/>
      <c r="E835" s="43"/>
      <c r="F835" s="44"/>
      <c r="G835" s="47"/>
      <c r="H835" s="24"/>
      <c r="I835" s="28"/>
      <c r="J835" s="28"/>
      <c r="K835" s="27"/>
      <c r="L835" s="47"/>
      <c r="M835" s="30" t="str">
        <f>IFERROR(__xludf.DUMMYFUNCTION("IF(J835="""","""",IF(A835=""SELL"",(I835-J835-K835/100)*H835*100, IF(A835=""BUY"",(J835-I835-K835/100)*H835*100, IF(regexmatch(A835,""Ass""),(J835-I835-K835/100)*H835*100, IF(A835=""SDI"",((J835-I835)*H835)-(K835), IF(A835="""",""""))))))"),"")</f>
        <v/>
      </c>
      <c r="N835" s="31" t="str">
        <f t="shared" si="1"/>
        <v/>
      </c>
      <c r="O835" s="32" t="str">
        <f t="shared" si="2"/>
        <v/>
      </c>
      <c r="P835" s="33" t="str">
        <f t="shared" si="3"/>
        <v/>
      </c>
      <c r="Q835" s="34" t="str">
        <f t="shared" si="4"/>
        <v/>
      </c>
      <c r="R835" s="39"/>
    </row>
    <row r="836">
      <c r="A836" s="40"/>
      <c r="B836" s="13"/>
      <c r="C836" s="13"/>
      <c r="D836" s="13"/>
      <c r="E836" s="13"/>
      <c r="F836" s="40"/>
      <c r="G836" s="46"/>
      <c r="H836" s="11"/>
      <c r="I836" s="16"/>
      <c r="J836" s="16"/>
      <c r="K836" s="15"/>
      <c r="L836" s="46"/>
      <c r="M836" s="18" t="str">
        <f>IFERROR(__xludf.DUMMYFUNCTION("IF(J836="""","""",IF(A836=""SELL"",(I836-J836-K836/100)*H836*100, IF(A836=""BUY"",(J836-I836-K836/100)*H836*100, IF(regexmatch(A836,""Ass""),(J836-I836-K836/100)*H836*100, IF(A836=""SDI"",((J836-I836)*H836)-(K836), IF(A836="""",""""))))))"),"")</f>
        <v/>
      </c>
      <c r="N836" s="19" t="str">
        <f t="shared" si="1"/>
        <v/>
      </c>
      <c r="O836" s="20" t="str">
        <f t="shared" si="2"/>
        <v/>
      </c>
      <c r="P836" s="21" t="str">
        <f t="shared" si="3"/>
        <v/>
      </c>
      <c r="Q836" s="22" t="str">
        <f t="shared" si="4"/>
        <v/>
      </c>
      <c r="R836" s="23"/>
    </row>
    <row r="837">
      <c r="A837" s="44"/>
      <c r="B837" s="43"/>
      <c r="C837" s="43"/>
      <c r="D837" s="43"/>
      <c r="E837" s="43"/>
      <c r="F837" s="44"/>
      <c r="G837" s="47"/>
      <c r="H837" s="24"/>
      <c r="I837" s="28"/>
      <c r="J837" s="28"/>
      <c r="K837" s="27"/>
      <c r="L837" s="47"/>
      <c r="M837" s="30" t="str">
        <f>IFERROR(__xludf.DUMMYFUNCTION("IF(J837="""","""",IF(A837=""SELL"",(I837-J837-K837/100)*H837*100, IF(A837=""BUY"",(J837-I837-K837/100)*H837*100, IF(regexmatch(A837,""Ass""),(J837-I837-K837/100)*H837*100, IF(A837=""SDI"",((J837-I837)*H837)-(K837), IF(A837="""",""""))))))"),"")</f>
        <v/>
      </c>
      <c r="N837" s="31" t="str">
        <f t="shared" si="1"/>
        <v/>
      </c>
      <c r="O837" s="32" t="str">
        <f t="shared" si="2"/>
        <v/>
      </c>
      <c r="P837" s="33" t="str">
        <f t="shared" si="3"/>
        <v/>
      </c>
      <c r="Q837" s="34" t="str">
        <f t="shared" si="4"/>
        <v/>
      </c>
      <c r="R837" s="39"/>
    </row>
    <row r="838">
      <c r="A838" s="40"/>
      <c r="B838" s="13"/>
      <c r="C838" s="13"/>
      <c r="D838" s="13"/>
      <c r="E838" s="13"/>
      <c r="F838" s="40"/>
      <c r="G838" s="46"/>
      <c r="H838" s="11"/>
      <c r="I838" s="16"/>
      <c r="J838" s="16"/>
      <c r="K838" s="15"/>
      <c r="L838" s="46"/>
      <c r="M838" s="18" t="str">
        <f>IFERROR(__xludf.DUMMYFUNCTION("IF(J838="""","""",IF(A838=""SELL"",(I838-J838-K838/100)*H838*100, IF(A838=""BUY"",(J838-I838-K838/100)*H838*100, IF(regexmatch(A838,""Ass""),(J838-I838-K838/100)*H838*100, IF(A838=""SDI"",((J838-I838)*H838)-(K838), IF(A838="""",""""))))))"),"")</f>
        <v/>
      </c>
      <c r="N838" s="19" t="str">
        <f t="shared" si="1"/>
        <v/>
      </c>
      <c r="O838" s="20" t="str">
        <f t="shared" si="2"/>
        <v/>
      </c>
      <c r="P838" s="21" t="str">
        <f t="shared" si="3"/>
        <v/>
      </c>
      <c r="Q838" s="22" t="str">
        <f t="shared" si="4"/>
        <v/>
      </c>
      <c r="R838" s="23"/>
    </row>
    <row r="839">
      <c r="A839" s="44"/>
      <c r="B839" s="43"/>
      <c r="C839" s="43"/>
      <c r="D839" s="43"/>
      <c r="E839" s="43"/>
      <c r="F839" s="44"/>
      <c r="G839" s="47"/>
      <c r="H839" s="24"/>
      <c r="I839" s="28"/>
      <c r="J839" s="28"/>
      <c r="K839" s="27"/>
      <c r="L839" s="47"/>
      <c r="M839" s="30" t="str">
        <f>IFERROR(__xludf.DUMMYFUNCTION("IF(J839="""","""",IF(A839=""SELL"",(I839-J839-K839/100)*H839*100, IF(A839=""BUY"",(J839-I839-K839/100)*H839*100, IF(regexmatch(A839,""Ass""),(J839-I839-K839/100)*H839*100, IF(A839=""SDI"",((J839-I839)*H839)-(K839), IF(A839="""",""""))))))"),"")</f>
        <v/>
      </c>
      <c r="N839" s="31" t="str">
        <f t="shared" si="1"/>
        <v/>
      </c>
      <c r="O839" s="32" t="str">
        <f t="shared" si="2"/>
        <v/>
      </c>
      <c r="P839" s="33" t="str">
        <f t="shared" si="3"/>
        <v/>
      </c>
      <c r="Q839" s="34" t="str">
        <f t="shared" si="4"/>
        <v/>
      </c>
      <c r="R839" s="39"/>
    </row>
    <row r="840">
      <c r="A840" s="40"/>
      <c r="B840" s="13"/>
      <c r="C840" s="13"/>
      <c r="D840" s="13"/>
      <c r="E840" s="13"/>
      <c r="F840" s="40"/>
      <c r="G840" s="46"/>
      <c r="H840" s="11"/>
      <c r="I840" s="16"/>
      <c r="J840" s="16"/>
      <c r="K840" s="15"/>
      <c r="L840" s="46"/>
      <c r="M840" s="18" t="str">
        <f>IFERROR(__xludf.DUMMYFUNCTION("IF(J840="""","""",IF(A840=""SELL"",(I840-J840-K840/100)*H840*100, IF(A840=""BUY"",(J840-I840-K840/100)*H840*100, IF(regexmatch(A840,""Ass""),(J840-I840-K840/100)*H840*100, IF(A840=""SDI"",((J840-I840)*H840)-(K840), IF(A840="""",""""))))))"),"")</f>
        <v/>
      </c>
      <c r="N840" s="19" t="str">
        <f t="shared" si="1"/>
        <v/>
      </c>
      <c r="O840" s="20" t="str">
        <f t="shared" si="2"/>
        <v/>
      </c>
      <c r="P840" s="21" t="str">
        <f t="shared" si="3"/>
        <v/>
      </c>
      <c r="Q840" s="22" t="str">
        <f t="shared" si="4"/>
        <v/>
      </c>
      <c r="R840" s="23"/>
    </row>
    <row r="841">
      <c r="A841" s="44"/>
      <c r="B841" s="43"/>
      <c r="C841" s="43"/>
      <c r="D841" s="43"/>
      <c r="E841" s="43"/>
      <c r="F841" s="44"/>
      <c r="G841" s="47"/>
      <c r="H841" s="24"/>
      <c r="I841" s="28"/>
      <c r="J841" s="28"/>
      <c r="K841" s="27"/>
      <c r="L841" s="47"/>
      <c r="M841" s="30" t="str">
        <f>IFERROR(__xludf.DUMMYFUNCTION("IF(J841="""","""",IF(A841=""SELL"",(I841-J841-K841/100)*H841*100, IF(A841=""BUY"",(J841-I841-K841/100)*H841*100, IF(regexmatch(A841,""Ass""),(J841-I841-K841/100)*H841*100, IF(A841=""SDI"",((J841-I841)*H841)-(K841), IF(A841="""",""""))))))"),"")</f>
        <v/>
      </c>
      <c r="N841" s="31" t="str">
        <f t="shared" si="1"/>
        <v/>
      </c>
      <c r="O841" s="32" t="str">
        <f t="shared" si="2"/>
        <v/>
      </c>
      <c r="P841" s="33" t="str">
        <f t="shared" si="3"/>
        <v/>
      </c>
      <c r="Q841" s="34" t="str">
        <f t="shared" si="4"/>
        <v/>
      </c>
      <c r="R841" s="39"/>
    </row>
    <row r="842">
      <c r="A842" s="40"/>
      <c r="B842" s="13"/>
      <c r="C842" s="13"/>
      <c r="D842" s="13"/>
      <c r="E842" s="13"/>
      <c r="F842" s="40"/>
      <c r="G842" s="46"/>
      <c r="H842" s="11"/>
      <c r="I842" s="16"/>
      <c r="J842" s="16"/>
      <c r="K842" s="15"/>
      <c r="L842" s="46"/>
      <c r="M842" s="18" t="str">
        <f>IFERROR(__xludf.DUMMYFUNCTION("IF(J842="""","""",IF(A842=""SELL"",(I842-J842-K842/100)*H842*100, IF(A842=""BUY"",(J842-I842-K842/100)*H842*100, IF(regexmatch(A842,""Ass""),(J842-I842-K842/100)*H842*100, IF(A842=""SDI"",((J842-I842)*H842)-(K842), IF(A842="""",""""))))))"),"")</f>
        <v/>
      </c>
      <c r="N842" s="19" t="str">
        <f t="shared" si="1"/>
        <v/>
      </c>
      <c r="O842" s="20" t="str">
        <f t="shared" si="2"/>
        <v/>
      </c>
      <c r="P842" s="21" t="str">
        <f t="shared" si="3"/>
        <v/>
      </c>
      <c r="Q842" s="22" t="str">
        <f t="shared" si="4"/>
        <v/>
      </c>
      <c r="R842" s="23"/>
    </row>
    <row r="843">
      <c r="A843" s="44"/>
      <c r="B843" s="43"/>
      <c r="C843" s="43"/>
      <c r="D843" s="43"/>
      <c r="E843" s="43"/>
      <c r="F843" s="44"/>
      <c r="G843" s="47"/>
      <c r="H843" s="24"/>
      <c r="I843" s="28"/>
      <c r="J843" s="28"/>
      <c r="K843" s="27"/>
      <c r="L843" s="47"/>
      <c r="M843" s="30" t="str">
        <f>IFERROR(__xludf.DUMMYFUNCTION("IF(J843="""","""",IF(A843=""SELL"",(I843-J843-K843/100)*H843*100, IF(A843=""BUY"",(J843-I843-K843/100)*H843*100, IF(regexmatch(A843,""Ass""),(J843-I843-K843/100)*H843*100, IF(A843=""SDI"",((J843-I843)*H843)-(K843), IF(A843="""",""""))))))"),"")</f>
        <v/>
      </c>
      <c r="N843" s="31" t="str">
        <f t="shared" si="1"/>
        <v/>
      </c>
      <c r="O843" s="32" t="str">
        <f t="shared" si="2"/>
        <v/>
      </c>
      <c r="P843" s="33" t="str">
        <f t="shared" si="3"/>
        <v/>
      </c>
      <c r="Q843" s="34" t="str">
        <f t="shared" si="4"/>
        <v/>
      </c>
      <c r="R843" s="39"/>
    </row>
    <row r="844">
      <c r="A844" s="40"/>
      <c r="B844" s="13"/>
      <c r="C844" s="13"/>
      <c r="D844" s="13"/>
      <c r="E844" s="13"/>
      <c r="F844" s="40"/>
      <c r="G844" s="46"/>
      <c r="H844" s="11"/>
      <c r="I844" s="16"/>
      <c r="J844" s="16"/>
      <c r="K844" s="15"/>
      <c r="L844" s="46"/>
      <c r="M844" s="18" t="str">
        <f>IFERROR(__xludf.DUMMYFUNCTION("IF(J844="""","""",IF(A844=""SELL"",(I844-J844-K844/100)*H844*100, IF(A844=""BUY"",(J844-I844-K844/100)*H844*100, IF(regexmatch(A844,""Ass""),(J844-I844-K844/100)*H844*100, IF(A844=""SDI"",((J844-I844)*H844)-(K844), IF(A844="""",""""))))))"),"")</f>
        <v/>
      </c>
      <c r="N844" s="19" t="str">
        <f t="shared" si="1"/>
        <v/>
      </c>
      <c r="O844" s="20" t="str">
        <f t="shared" si="2"/>
        <v/>
      </c>
      <c r="P844" s="21" t="str">
        <f t="shared" si="3"/>
        <v/>
      </c>
      <c r="Q844" s="22" t="str">
        <f t="shared" si="4"/>
        <v/>
      </c>
      <c r="R844" s="23"/>
    </row>
    <row r="845">
      <c r="A845" s="44"/>
      <c r="B845" s="43"/>
      <c r="C845" s="43"/>
      <c r="D845" s="43"/>
      <c r="E845" s="43"/>
      <c r="F845" s="44"/>
      <c r="G845" s="47"/>
      <c r="H845" s="24"/>
      <c r="I845" s="28"/>
      <c r="J845" s="28"/>
      <c r="K845" s="27"/>
      <c r="L845" s="47"/>
      <c r="M845" s="30" t="str">
        <f>IFERROR(__xludf.DUMMYFUNCTION("IF(J845="""","""",IF(A845=""SELL"",(I845-J845-K845/100)*H845*100, IF(A845=""BUY"",(J845-I845-K845/100)*H845*100, IF(regexmatch(A845,""Ass""),(J845-I845-K845/100)*H845*100, IF(A845=""SDI"",((J845-I845)*H845)-(K845), IF(A845="""",""""))))))"),"")</f>
        <v/>
      </c>
      <c r="N845" s="31" t="str">
        <f t="shared" si="1"/>
        <v/>
      </c>
      <c r="O845" s="32" t="str">
        <f t="shared" si="2"/>
        <v/>
      </c>
      <c r="P845" s="33" t="str">
        <f t="shared" si="3"/>
        <v/>
      </c>
      <c r="Q845" s="34" t="str">
        <f t="shared" si="4"/>
        <v/>
      </c>
      <c r="R845" s="39"/>
    </row>
    <row r="846">
      <c r="A846" s="40"/>
      <c r="B846" s="13"/>
      <c r="C846" s="13"/>
      <c r="D846" s="13"/>
      <c r="E846" s="13"/>
      <c r="F846" s="40"/>
      <c r="G846" s="46"/>
      <c r="H846" s="11"/>
      <c r="I846" s="16"/>
      <c r="J846" s="16"/>
      <c r="K846" s="15"/>
      <c r="L846" s="46"/>
      <c r="M846" s="18" t="str">
        <f>IFERROR(__xludf.DUMMYFUNCTION("IF(J846="""","""",IF(A846=""SELL"",(I846-J846-K846/100)*H846*100, IF(A846=""BUY"",(J846-I846-K846/100)*H846*100, IF(regexmatch(A846,""Ass""),(J846-I846-K846/100)*H846*100, IF(A846=""SDI"",((J846-I846)*H846)-(K846), IF(A846="""",""""))))))"),"")</f>
        <v/>
      </c>
      <c r="N846" s="19" t="str">
        <f t="shared" si="1"/>
        <v/>
      </c>
      <c r="O846" s="20" t="str">
        <f t="shared" si="2"/>
        <v/>
      </c>
      <c r="P846" s="21" t="str">
        <f t="shared" si="3"/>
        <v/>
      </c>
      <c r="Q846" s="22" t="str">
        <f t="shared" si="4"/>
        <v/>
      </c>
      <c r="R846" s="23"/>
    </row>
    <row r="847">
      <c r="A847" s="44"/>
      <c r="B847" s="43"/>
      <c r="C847" s="43"/>
      <c r="D847" s="43"/>
      <c r="E847" s="43"/>
      <c r="F847" s="44"/>
      <c r="G847" s="47"/>
      <c r="H847" s="24"/>
      <c r="I847" s="28"/>
      <c r="J847" s="28"/>
      <c r="K847" s="27"/>
      <c r="L847" s="47"/>
      <c r="M847" s="30" t="str">
        <f>IFERROR(__xludf.DUMMYFUNCTION("IF(J847="""","""",IF(A847=""SELL"",(I847-J847-K847/100)*H847*100, IF(A847=""BUY"",(J847-I847-K847/100)*H847*100, IF(regexmatch(A847,""Ass""),(J847-I847-K847/100)*H847*100, IF(A847=""SDI"",((J847-I847)*H847)-(K847), IF(A847="""",""""))))))"),"")</f>
        <v/>
      </c>
      <c r="N847" s="31" t="str">
        <f t="shared" si="1"/>
        <v/>
      </c>
      <c r="O847" s="32" t="str">
        <f t="shared" si="2"/>
        <v/>
      </c>
      <c r="P847" s="33" t="str">
        <f t="shared" si="3"/>
        <v/>
      </c>
      <c r="Q847" s="34" t="str">
        <f t="shared" si="4"/>
        <v/>
      </c>
      <c r="R847" s="39"/>
    </row>
    <row r="848">
      <c r="A848" s="40"/>
      <c r="B848" s="13"/>
      <c r="C848" s="13"/>
      <c r="D848" s="13"/>
      <c r="E848" s="13"/>
      <c r="F848" s="40"/>
      <c r="G848" s="46"/>
      <c r="H848" s="11"/>
      <c r="I848" s="16"/>
      <c r="J848" s="16"/>
      <c r="K848" s="15"/>
      <c r="L848" s="46"/>
      <c r="M848" s="18" t="str">
        <f>IFERROR(__xludf.DUMMYFUNCTION("IF(J848="""","""",IF(A848=""SELL"",(I848-J848-K848/100)*H848*100, IF(A848=""BUY"",(J848-I848-K848/100)*H848*100, IF(regexmatch(A848,""Ass""),(J848-I848-K848/100)*H848*100, IF(A848=""SDI"",((J848-I848)*H848)-(K848), IF(A848="""",""""))))))"),"")</f>
        <v/>
      </c>
      <c r="N848" s="19" t="str">
        <f t="shared" si="1"/>
        <v/>
      </c>
      <c r="O848" s="20" t="str">
        <f t="shared" si="2"/>
        <v/>
      </c>
      <c r="P848" s="21" t="str">
        <f t="shared" si="3"/>
        <v/>
      </c>
      <c r="Q848" s="22" t="str">
        <f t="shared" si="4"/>
        <v/>
      </c>
      <c r="R848" s="23"/>
    </row>
    <row r="849">
      <c r="A849" s="44"/>
      <c r="B849" s="43"/>
      <c r="C849" s="43"/>
      <c r="D849" s="43"/>
      <c r="E849" s="43"/>
      <c r="F849" s="44"/>
      <c r="G849" s="47"/>
      <c r="H849" s="24"/>
      <c r="I849" s="28"/>
      <c r="J849" s="28"/>
      <c r="K849" s="27"/>
      <c r="L849" s="47"/>
      <c r="M849" s="30" t="str">
        <f>IFERROR(__xludf.DUMMYFUNCTION("IF(J849="""","""",IF(A849=""SELL"",(I849-J849-K849/100)*H849*100, IF(A849=""BUY"",(J849-I849-K849/100)*H849*100, IF(regexmatch(A849,""Ass""),(J849-I849-K849/100)*H849*100, IF(A849=""SDI"",((J849-I849)*H849)-(K849), IF(A849="""",""""))))))"),"")</f>
        <v/>
      </c>
      <c r="N849" s="31" t="str">
        <f t="shared" si="1"/>
        <v/>
      </c>
      <c r="O849" s="32" t="str">
        <f t="shared" si="2"/>
        <v/>
      </c>
      <c r="P849" s="33" t="str">
        <f t="shared" si="3"/>
        <v/>
      </c>
      <c r="Q849" s="34" t="str">
        <f t="shared" si="4"/>
        <v/>
      </c>
      <c r="R849" s="39"/>
    </row>
    <row r="850">
      <c r="A850" s="40"/>
      <c r="B850" s="13"/>
      <c r="C850" s="13"/>
      <c r="D850" s="13"/>
      <c r="E850" s="13"/>
      <c r="F850" s="40"/>
      <c r="G850" s="46"/>
      <c r="H850" s="11"/>
      <c r="I850" s="16"/>
      <c r="J850" s="16"/>
      <c r="K850" s="15"/>
      <c r="L850" s="46"/>
      <c r="M850" s="18" t="str">
        <f>IFERROR(__xludf.DUMMYFUNCTION("IF(J850="""","""",IF(A850=""SELL"",(I850-J850-K850/100)*H850*100, IF(A850=""BUY"",(J850-I850-K850/100)*H850*100, IF(regexmatch(A850,""Ass""),(J850-I850-K850/100)*H850*100, IF(A850=""SDI"",((J850-I850)*H850)-(K850), IF(A850="""",""""))))))"),"")</f>
        <v/>
      </c>
      <c r="N850" s="19" t="str">
        <f t="shared" si="1"/>
        <v/>
      </c>
      <c r="O850" s="20" t="str">
        <f t="shared" si="2"/>
        <v/>
      </c>
      <c r="P850" s="21" t="str">
        <f t="shared" si="3"/>
        <v/>
      </c>
      <c r="Q850" s="22" t="str">
        <f t="shared" si="4"/>
        <v/>
      </c>
      <c r="R850" s="23"/>
    </row>
    <row r="851">
      <c r="A851" s="44"/>
      <c r="B851" s="43"/>
      <c r="C851" s="43"/>
      <c r="D851" s="43"/>
      <c r="E851" s="43"/>
      <c r="F851" s="44"/>
      <c r="G851" s="47"/>
      <c r="H851" s="24"/>
      <c r="I851" s="28"/>
      <c r="J851" s="28"/>
      <c r="K851" s="27"/>
      <c r="L851" s="47"/>
      <c r="M851" s="30" t="str">
        <f>IFERROR(__xludf.DUMMYFUNCTION("IF(J851="""","""",IF(A851=""SELL"",(I851-J851-K851/100)*H851*100, IF(A851=""BUY"",(J851-I851-K851/100)*H851*100, IF(regexmatch(A851,""Ass""),(J851-I851-K851/100)*H851*100, IF(A851=""SDI"",((J851-I851)*H851)-(K851), IF(A851="""",""""))))))"),"")</f>
        <v/>
      </c>
      <c r="N851" s="31" t="str">
        <f t="shared" si="1"/>
        <v/>
      </c>
      <c r="O851" s="32" t="str">
        <f t="shared" si="2"/>
        <v/>
      </c>
      <c r="P851" s="33" t="str">
        <f t="shared" si="3"/>
        <v/>
      </c>
      <c r="Q851" s="34" t="str">
        <f t="shared" si="4"/>
        <v/>
      </c>
      <c r="R851" s="39"/>
    </row>
    <row r="852">
      <c r="A852" s="40"/>
      <c r="B852" s="13"/>
      <c r="C852" s="13"/>
      <c r="D852" s="13"/>
      <c r="E852" s="13"/>
      <c r="F852" s="40"/>
      <c r="G852" s="46"/>
      <c r="H852" s="11"/>
      <c r="I852" s="16"/>
      <c r="J852" s="16"/>
      <c r="K852" s="15"/>
      <c r="L852" s="46"/>
      <c r="M852" s="18" t="str">
        <f>IFERROR(__xludf.DUMMYFUNCTION("IF(J852="""","""",IF(A852=""SELL"",(I852-J852-K852/100)*H852*100, IF(A852=""BUY"",(J852-I852-K852/100)*H852*100, IF(regexmatch(A852,""Ass""),(J852-I852-K852/100)*H852*100, IF(A852=""SDI"",((J852-I852)*H852)-(K852), IF(A852="""",""""))))))"),"")</f>
        <v/>
      </c>
      <c r="N852" s="19" t="str">
        <f t="shared" si="1"/>
        <v/>
      </c>
      <c r="O852" s="20" t="str">
        <f t="shared" si="2"/>
        <v/>
      </c>
      <c r="P852" s="21" t="str">
        <f t="shared" si="3"/>
        <v/>
      </c>
      <c r="Q852" s="22" t="str">
        <f t="shared" si="4"/>
        <v/>
      </c>
      <c r="R852" s="23"/>
    </row>
    <row r="853">
      <c r="A853" s="44"/>
      <c r="B853" s="43"/>
      <c r="C853" s="43"/>
      <c r="D853" s="43"/>
      <c r="E853" s="43"/>
      <c r="F853" s="44"/>
      <c r="G853" s="47"/>
      <c r="H853" s="24"/>
      <c r="I853" s="28"/>
      <c r="J853" s="28"/>
      <c r="K853" s="27"/>
      <c r="L853" s="47"/>
      <c r="M853" s="30" t="str">
        <f>IFERROR(__xludf.DUMMYFUNCTION("IF(J853="""","""",IF(A853=""SELL"",(I853-J853-K853/100)*H853*100, IF(A853=""BUY"",(J853-I853-K853/100)*H853*100, IF(regexmatch(A853,""Ass""),(J853-I853-K853/100)*H853*100, IF(A853=""SDI"",((J853-I853)*H853)-(K853), IF(A853="""",""""))))))"),"")</f>
        <v/>
      </c>
      <c r="N853" s="31" t="str">
        <f t="shared" si="1"/>
        <v/>
      </c>
      <c r="O853" s="32" t="str">
        <f t="shared" si="2"/>
        <v/>
      </c>
      <c r="P853" s="33" t="str">
        <f t="shared" si="3"/>
        <v/>
      </c>
      <c r="Q853" s="34" t="str">
        <f t="shared" si="4"/>
        <v/>
      </c>
      <c r="R853" s="39"/>
    </row>
    <row r="854">
      <c r="A854" s="40"/>
      <c r="B854" s="13"/>
      <c r="C854" s="13"/>
      <c r="D854" s="13"/>
      <c r="E854" s="13"/>
      <c r="F854" s="40"/>
      <c r="G854" s="46"/>
      <c r="H854" s="11"/>
      <c r="I854" s="16"/>
      <c r="J854" s="16"/>
      <c r="K854" s="15"/>
      <c r="L854" s="46"/>
      <c r="M854" s="18" t="str">
        <f>IFERROR(__xludf.DUMMYFUNCTION("IF(J854="""","""",IF(A854=""SELL"",(I854-J854-K854/100)*H854*100, IF(A854=""BUY"",(J854-I854-K854/100)*H854*100, IF(regexmatch(A854,""Ass""),(J854-I854-K854/100)*H854*100, IF(A854=""SDI"",((J854-I854)*H854)-(K854), IF(A854="""",""""))))))"),"")</f>
        <v/>
      </c>
      <c r="N854" s="19" t="str">
        <f t="shared" si="1"/>
        <v/>
      </c>
      <c r="O854" s="20" t="str">
        <f t="shared" si="2"/>
        <v/>
      </c>
      <c r="P854" s="21" t="str">
        <f t="shared" si="3"/>
        <v/>
      </c>
      <c r="Q854" s="22" t="str">
        <f t="shared" si="4"/>
        <v/>
      </c>
      <c r="R854" s="23"/>
    </row>
    <row r="855">
      <c r="A855" s="44"/>
      <c r="B855" s="43"/>
      <c r="C855" s="43"/>
      <c r="D855" s="43"/>
      <c r="E855" s="43"/>
      <c r="F855" s="44"/>
      <c r="G855" s="47"/>
      <c r="H855" s="24"/>
      <c r="I855" s="28"/>
      <c r="J855" s="28"/>
      <c r="K855" s="27"/>
      <c r="L855" s="47"/>
      <c r="M855" s="30" t="str">
        <f>IFERROR(__xludf.DUMMYFUNCTION("IF(J855="""","""",IF(A855=""SELL"",(I855-J855-K855/100)*H855*100, IF(A855=""BUY"",(J855-I855-K855/100)*H855*100, IF(regexmatch(A855,""Ass""),(J855-I855-K855/100)*H855*100, IF(A855=""SDI"",((J855-I855)*H855)-(K855), IF(A855="""",""""))))))"),"")</f>
        <v/>
      </c>
      <c r="N855" s="31" t="str">
        <f t="shared" si="1"/>
        <v/>
      </c>
      <c r="O855" s="32" t="str">
        <f t="shared" si="2"/>
        <v/>
      </c>
      <c r="P855" s="33" t="str">
        <f t="shared" si="3"/>
        <v/>
      </c>
      <c r="Q855" s="34" t="str">
        <f t="shared" si="4"/>
        <v/>
      </c>
      <c r="R855" s="39"/>
    </row>
    <row r="856">
      <c r="A856" s="40"/>
      <c r="B856" s="13"/>
      <c r="C856" s="13"/>
      <c r="D856" s="13"/>
      <c r="E856" s="13"/>
      <c r="F856" s="40"/>
      <c r="G856" s="46"/>
      <c r="H856" s="11"/>
      <c r="I856" s="16"/>
      <c r="J856" s="16"/>
      <c r="K856" s="15"/>
      <c r="L856" s="46"/>
      <c r="M856" s="18" t="str">
        <f>IFERROR(__xludf.DUMMYFUNCTION("IF(J856="""","""",IF(A856=""SELL"",(I856-J856-K856/100)*H856*100, IF(A856=""BUY"",(J856-I856-K856/100)*H856*100, IF(regexmatch(A856,""Ass""),(J856-I856-K856/100)*H856*100, IF(A856=""SDI"",((J856-I856)*H856)-(K856), IF(A856="""",""""))))))"),"")</f>
        <v/>
      </c>
      <c r="N856" s="19" t="str">
        <f t="shared" si="1"/>
        <v/>
      </c>
      <c r="O856" s="20" t="str">
        <f t="shared" si="2"/>
        <v/>
      </c>
      <c r="P856" s="21" t="str">
        <f t="shared" si="3"/>
        <v/>
      </c>
      <c r="Q856" s="22" t="str">
        <f t="shared" si="4"/>
        <v/>
      </c>
      <c r="R856" s="23"/>
    </row>
    <row r="857">
      <c r="A857" s="44"/>
      <c r="B857" s="43"/>
      <c r="C857" s="43"/>
      <c r="D857" s="43"/>
      <c r="E857" s="43"/>
      <c r="F857" s="44"/>
      <c r="G857" s="47"/>
      <c r="H857" s="24"/>
      <c r="I857" s="28"/>
      <c r="J857" s="28"/>
      <c r="K857" s="27"/>
      <c r="L857" s="47"/>
      <c r="M857" s="30" t="str">
        <f>IFERROR(__xludf.DUMMYFUNCTION("IF(J857="""","""",IF(A857=""SELL"",(I857-J857-K857/100)*H857*100, IF(A857=""BUY"",(J857-I857-K857/100)*H857*100, IF(regexmatch(A857,""Ass""),(J857-I857-K857/100)*H857*100, IF(A857=""SDI"",((J857-I857)*H857)-(K857), IF(A857="""",""""))))))"),"")</f>
        <v/>
      </c>
      <c r="N857" s="31" t="str">
        <f t="shared" si="1"/>
        <v/>
      </c>
      <c r="O857" s="32" t="str">
        <f t="shared" si="2"/>
        <v/>
      </c>
      <c r="P857" s="33" t="str">
        <f t="shared" si="3"/>
        <v/>
      </c>
      <c r="Q857" s="34" t="str">
        <f t="shared" si="4"/>
        <v/>
      </c>
      <c r="R857" s="39"/>
    </row>
    <row r="858">
      <c r="A858" s="40"/>
      <c r="B858" s="13"/>
      <c r="C858" s="13"/>
      <c r="D858" s="13"/>
      <c r="E858" s="13"/>
      <c r="F858" s="40"/>
      <c r="G858" s="46"/>
      <c r="H858" s="11"/>
      <c r="I858" s="16"/>
      <c r="J858" s="16"/>
      <c r="K858" s="15"/>
      <c r="L858" s="46"/>
      <c r="M858" s="18" t="str">
        <f>IFERROR(__xludf.DUMMYFUNCTION("IF(J858="""","""",IF(A858=""SELL"",(I858-J858-K858/100)*H858*100, IF(A858=""BUY"",(J858-I858-K858/100)*H858*100, IF(regexmatch(A858,""Ass""),(J858-I858-K858/100)*H858*100, IF(A858=""SDI"",((J858-I858)*H858)-(K858), IF(A858="""",""""))))))"),"")</f>
        <v/>
      </c>
      <c r="N858" s="19" t="str">
        <f t="shared" si="1"/>
        <v/>
      </c>
      <c r="O858" s="20" t="str">
        <f t="shared" si="2"/>
        <v/>
      </c>
      <c r="P858" s="21" t="str">
        <f t="shared" si="3"/>
        <v/>
      </c>
      <c r="Q858" s="22" t="str">
        <f t="shared" si="4"/>
        <v/>
      </c>
      <c r="R858" s="23"/>
    </row>
    <row r="859">
      <c r="A859" s="44"/>
      <c r="B859" s="43"/>
      <c r="C859" s="43"/>
      <c r="D859" s="43"/>
      <c r="E859" s="43"/>
      <c r="F859" s="44"/>
      <c r="G859" s="47"/>
      <c r="H859" s="24"/>
      <c r="I859" s="28"/>
      <c r="J859" s="28"/>
      <c r="K859" s="27"/>
      <c r="L859" s="47"/>
      <c r="M859" s="30" t="str">
        <f>IFERROR(__xludf.DUMMYFUNCTION("IF(J859="""","""",IF(A859=""SELL"",(I859-J859-K859/100)*H859*100, IF(A859=""BUY"",(J859-I859-K859/100)*H859*100, IF(regexmatch(A859,""Ass""),(J859-I859-K859/100)*H859*100, IF(A859=""SDI"",((J859-I859)*H859)-(K859), IF(A859="""",""""))))))"),"")</f>
        <v/>
      </c>
      <c r="N859" s="31" t="str">
        <f t="shared" si="1"/>
        <v/>
      </c>
      <c r="O859" s="32" t="str">
        <f t="shared" si="2"/>
        <v/>
      </c>
      <c r="P859" s="33" t="str">
        <f t="shared" si="3"/>
        <v/>
      </c>
      <c r="Q859" s="34" t="str">
        <f t="shared" si="4"/>
        <v/>
      </c>
      <c r="R859" s="39"/>
    </row>
    <row r="860">
      <c r="A860" s="40"/>
      <c r="B860" s="13"/>
      <c r="C860" s="13"/>
      <c r="D860" s="13"/>
      <c r="E860" s="13"/>
      <c r="F860" s="40"/>
      <c r="G860" s="46"/>
      <c r="H860" s="11"/>
      <c r="I860" s="16"/>
      <c r="J860" s="16"/>
      <c r="K860" s="15"/>
      <c r="L860" s="46"/>
      <c r="M860" s="18" t="str">
        <f>IFERROR(__xludf.DUMMYFUNCTION("IF(J860="""","""",IF(A860=""SELL"",(I860-J860-K860/100)*H860*100, IF(A860=""BUY"",(J860-I860-K860/100)*H860*100, IF(regexmatch(A860,""Ass""),(J860-I860-K860/100)*H860*100, IF(A860=""SDI"",((J860-I860)*H860)-(K860), IF(A860="""",""""))))))"),"")</f>
        <v/>
      </c>
      <c r="N860" s="19" t="str">
        <f t="shared" si="1"/>
        <v/>
      </c>
      <c r="O860" s="20" t="str">
        <f t="shared" si="2"/>
        <v/>
      </c>
      <c r="P860" s="21" t="str">
        <f t="shared" si="3"/>
        <v/>
      </c>
      <c r="Q860" s="22" t="str">
        <f t="shared" si="4"/>
        <v/>
      </c>
      <c r="R860" s="23"/>
    </row>
    <row r="861">
      <c r="A861" s="44"/>
      <c r="B861" s="43"/>
      <c r="C861" s="43"/>
      <c r="D861" s="43"/>
      <c r="E861" s="43"/>
      <c r="F861" s="44"/>
      <c r="G861" s="47"/>
      <c r="H861" s="24"/>
      <c r="I861" s="28"/>
      <c r="J861" s="28"/>
      <c r="K861" s="27"/>
      <c r="L861" s="47"/>
      <c r="M861" s="30" t="str">
        <f>IFERROR(__xludf.DUMMYFUNCTION("IF(J861="""","""",IF(A861=""SELL"",(I861-J861-K861/100)*H861*100, IF(A861=""BUY"",(J861-I861-K861/100)*H861*100, IF(regexmatch(A861,""Ass""),(J861-I861-K861/100)*H861*100, IF(A861=""SDI"",((J861-I861)*H861)-(K861), IF(A861="""",""""))))))"),"")</f>
        <v/>
      </c>
      <c r="N861" s="31" t="str">
        <f t="shared" si="1"/>
        <v/>
      </c>
      <c r="O861" s="32" t="str">
        <f t="shared" si="2"/>
        <v/>
      </c>
      <c r="P861" s="33" t="str">
        <f t="shared" si="3"/>
        <v/>
      </c>
      <c r="Q861" s="34" t="str">
        <f t="shared" si="4"/>
        <v/>
      </c>
      <c r="R861" s="39"/>
    </row>
    <row r="862">
      <c r="A862" s="40"/>
      <c r="B862" s="13"/>
      <c r="C862" s="13"/>
      <c r="D862" s="13"/>
      <c r="E862" s="13"/>
      <c r="F862" s="40"/>
      <c r="G862" s="46"/>
      <c r="H862" s="11"/>
      <c r="I862" s="16"/>
      <c r="J862" s="16"/>
      <c r="K862" s="15"/>
      <c r="L862" s="46"/>
      <c r="M862" s="18" t="str">
        <f>IFERROR(__xludf.DUMMYFUNCTION("IF(J862="""","""",IF(A862=""SELL"",(I862-J862-K862/100)*H862*100, IF(A862=""BUY"",(J862-I862-K862/100)*H862*100, IF(regexmatch(A862,""Ass""),(J862-I862-K862/100)*H862*100, IF(A862=""SDI"",((J862-I862)*H862)-(K862), IF(A862="""",""""))))))"),"")</f>
        <v/>
      </c>
      <c r="N862" s="19" t="str">
        <f t="shared" si="1"/>
        <v/>
      </c>
      <c r="O862" s="20" t="str">
        <f t="shared" si="2"/>
        <v/>
      </c>
      <c r="P862" s="21" t="str">
        <f t="shared" si="3"/>
        <v/>
      </c>
      <c r="Q862" s="22" t="str">
        <f t="shared" si="4"/>
        <v/>
      </c>
      <c r="R862" s="23"/>
    </row>
    <row r="863">
      <c r="A863" s="44"/>
      <c r="B863" s="43"/>
      <c r="C863" s="43"/>
      <c r="D863" s="43"/>
      <c r="E863" s="43"/>
      <c r="F863" s="44"/>
      <c r="G863" s="47"/>
      <c r="H863" s="24"/>
      <c r="I863" s="28"/>
      <c r="J863" s="28"/>
      <c r="K863" s="27"/>
      <c r="L863" s="47"/>
      <c r="M863" s="30" t="str">
        <f>IFERROR(__xludf.DUMMYFUNCTION("IF(J863="""","""",IF(A863=""SELL"",(I863-J863-K863/100)*H863*100, IF(A863=""BUY"",(J863-I863-K863/100)*H863*100, IF(regexmatch(A863,""Ass""),(J863-I863-K863/100)*H863*100, IF(A863=""SDI"",((J863-I863)*H863)-(K863), IF(A863="""",""""))))))"),"")</f>
        <v/>
      </c>
      <c r="N863" s="31" t="str">
        <f t="shared" si="1"/>
        <v/>
      </c>
      <c r="O863" s="32" t="str">
        <f t="shared" si="2"/>
        <v/>
      </c>
      <c r="P863" s="33" t="str">
        <f t="shared" si="3"/>
        <v/>
      </c>
      <c r="Q863" s="34" t="str">
        <f t="shared" si="4"/>
        <v/>
      </c>
      <c r="R863" s="39"/>
    </row>
    <row r="864">
      <c r="A864" s="40"/>
      <c r="B864" s="13"/>
      <c r="C864" s="13"/>
      <c r="D864" s="13"/>
      <c r="E864" s="13"/>
      <c r="F864" s="40"/>
      <c r="G864" s="46"/>
      <c r="H864" s="11"/>
      <c r="I864" s="16"/>
      <c r="J864" s="16"/>
      <c r="K864" s="15"/>
      <c r="L864" s="46"/>
      <c r="M864" s="18" t="str">
        <f>IFERROR(__xludf.DUMMYFUNCTION("IF(J864="""","""",IF(A864=""SELL"",(I864-J864-K864/100)*H864*100, IF(A864=""BUY"",(J864-I864-K864/100)*H864*100, IF(regexmatch(A864,""Ass""),(J864-I864-K864/100)*H864*100, IF(A864=""SDI"",((J864-I864)*H864)-(K864), IF(A864="""",""""))))))"),"")</f>
        <v/>
      </c>
      <c r="N864" s="19" t="str">
        <f t="shared" si="1"/>
        <v/>
      </c>
      <c r="O864" s="20" t="str">
        <f t="shared" si="2"/>
        <v/>
      </c>
      <c r="P864" s="21" t="str">
        <f t="shared" si="3"/>
        <v/>
      </c>
      <c r="Q864" s="22" t="str">
        <f t="shared" si="4"/>
        <v/>
      </c>
      <c r="R864" s="23"/>
    </row>
    <row r="865">
      <c r="A865" s="44"/>
      <c r="B865" s="43"/>
      <c r="C865" s="43"/>
      <c r="D865" s="43"/>
      <c r="E865" s="43"/>
      <c r="F865" s="44"/>
      <c r="G865" s="47"/>
      <c r="H865" s="24"/>
      <c r="I865" s="28"/>
      <c r="J865" s="28"/>
      <c r="K865" s="27"/>
      <c r="L865" s="47"/>
      <c r="M865" s="30" t="str">
        <f>IFERROR(__xludf.DUMMYFUNCTION("IF(J865="""","""",IF(A865=""SELL"",(I865-J865-K865/100)*H865*100, IF(A865=""BUY"",(J865-I865-K865/100)*H865*100, IF(regexmatch(A865,""Ass""),(J865-I865-K865/100)*H865*100, IF(A865=""SDI"",((J865-I865)*H865)-(K865), IF(A865="""",""""))))))"),"")</f>
        <v/>
      </c>
      <c r="N865" s="31" t="str">
        <f t="shared" si="1"/>
        <v/>
      </c>
      <c r="O865" s="32" t="str">
        <f t="shared" si="2"/>
        <v/>
      </c>
      <c r="P865" s="33" t="str">
        <f t="shared" si="3"/>
        <v/>
      </c>
      <c r="Q865" s="34" t="str">
        <f t="shared" si="4"/>
        <v/>
      </c>
      <c r="R865" s="39"/>
    </row>
    <row r="866">
      <c r="A866" s="40"/>
      <c r="B866" s="13"/>
      <c r="C866" s="13"/>
      <c r="D866" s="13"/>
      <c r="E866" s="13"/>
      <c r="F866" s="40"/>
      <c r="G866" s="46"/>
      <c r="H866" s="11"/>
      <c r="I866" s="16"/>
      <c r="J866" s="16"/>
      <c r="K866" s="15"/>
      <c r="L866" s="46"/>
      <c r="M866" s="18" t="str">
        <f>IFERROR(__xludf.DUMMYFUNCTION("IF(J866="""","""",IF(A866=""SELL"",(I866-J866-K866/100)*H866*100, IF(A866=""BUY"",(J866-I866-K866/100)*H866*100, IF(regexmatch(A866,""Ass""),(J866-I866-K866/100)*H866*100, IF(A866=""SDI"",((J866-I866)*H866)-(K866), IF(A866="""",""""))))))"),"")</f>
        <v/>
      </c>
      <c r="N866" s="19" t="str">
        <f t="shared" si="1"/>
        <v/>
      </c>
      <c r="O866" s="20" t="str">
        <f t="shared" si="2"/>
        <v/>
      </c>
      <c r="P866" s="21" t="str">
        <f t="shared" si="3"/>
        <v/>
      </c>
      <c r="Q866" s="22" t="str">
        <f t="shared" si="4"/>
        <v/>
      </c>
      <c r="R866" s="23"/>
    </row>
    <row r="867">
      <c r="A867" s="44"/>
      <c r="B867" s="43"/>
      <c r="C867" s="43"/>
      <c r="D867" s="43"/>
      <c r="E867" s="43"/>
      <c r="F867" s="44"/>
      <c r="G867" s="47"/>
      <c r="H867" s="24"/>
      <c r="I867" s="28"/>
      <c r="J867" s="28"/>
      <c r="K867" s="27"/>
      <c r="L867" s="47"/>
      <c r="M867" s="30" t="str">
        <f>IFERROR(__xludf.DUMMYFUNCTION("IF(J867="""","""",IF(A867=""SELL"",(I867-J867-K867/100)*H867*100, IF(A867=""BUY"",(J867-I867-K867/100)*H867*100, IF(regexmatch(A867,""Ass""),(J867-I867-K867/100)*H867*100, IF(A867=""SDI"",((J867-I867)*H867)-(K867), IF(A867="""",""""))))))"),"")</f>
        <v/>
      </c>
      <c r="N867" s="31" t="str">
        <f t="shared" si="1"/>
        <v/>
      </c>
      <c r="O867" s="32" t="str">
        <f t="shared" si="2"/>
        <v/>
      </c>
      <c r="P867" s="33" t="str">
        <f t="shared" si="3"/>
        <v/>
      </c>
      <c r="Q867" s="34" t="str">
        <f t="shared" si="4"/>
        <v/>
      </c>
      <c r="R867" s="39"/>
    </row>
    <row r="868">
      <c r="A868" s="40"/>
      <c r="B868" s="13"/>
      <c r="C868" s="13"/>
      <c r="D868" s="13"/>
      <c r="E868" s="13"/>
      <c r="F868" s="40"/>
      <c r="G868" s="46"/>
      <c r="H868" s="11"/>
      <c r="I868" s="16"/>
      <c r="J868" s="16"/>
      <c r="K868" s="15"/>
      <c r="L868" s="46"/>
      <c r="M868" s="18" t="str">
        <f>IFERROR(__xludf.DUMMYFUNCTION("IF(J868="""","""",IF(A868=""SELL"",(I868-J868-K868/100)*H868*100, IF(A868=""BUY"",(J868-I868-K868/100)*H868*100, IF(regexmatch(A868,""Ass""),(J868-I868-K868/100)*H868*100, IF(A868=""SDI"",((J868-I868)*H868)-(K868), IF(A868="""",""""))))))"),"")</f>
        <v/>
      </c>
      <c r="N868" s="19" t="str">
        <f t="shared" si="1"/>
        <v/>
      </c>
      <c r="O868" s="20" t="str">
        <f t="shared" si="2"/>
        <v/>
      </c>
      <c r="P868" s="21" t="str">
        <f t="shared" si="3"/>
        <v/>
      </c>
      <c r="Q868" s="22" t="str">
        <f t="shared" si="4"/>
        <v/>
      </c>
      <c r="R868" s="23"/>
    </row>
    <row r="869">
      <c r="A869" s="44"/>
      <c r="B869" s="43"/>
      <c r="C869" s="43"/>
      <c r="D869" s="43"/>
      <c r="E869" s="43"/>
      <c r="F869" s="44"/>
      <c r="G869" s="47"/>
      <c r="H869" s="24"/>
      <c r="I869" s="28"/>
      <c r="J869" s="28"/>
      <c r="K869" s="27"/>
      <c r="L869" s="47"/>
      <c r="M869" s="30" t="str">
        <f>IFERROR(__xludf.DUMMYFUNCTION("IF(J869="""","""",IF(A869=""SELL"",(I869-J869-K869/100)*H869*100, IF(A869=""BUY"",(J869-I869-K869/100)*H869*100, IF(regexmatch(A869,""Ass""),(J869-I869-K869/100)*H869*100, IF(A869=""SDI"",((J869-I869)*H869)-(K869), IF(A869="""",""""))))))"),"")</f>
        <v/>
      </c>
      <c r="N869" s="31" t="str">
        <f t="shared" si="1"/>
        <v/>
      </c>
      <c r="O869" s="32" t="str">
        <f t="shared" si="2"/>
        <v/>
      </c>
      <c r="P869" s="33" t="str">
        <f t="shared" si="3"/>
        <v/>
      </c>
      <c r="Q869" s="34" t="str">
        <f t="shared" si="4"/>
        <v/>
      </c>
      <c r="R869" s="39"/>
    </row>
    <row r="870">
      <c r="A870" s="40"/>
      <c r="B870" s="13"/>
      <c r="C870" s="13"/>
      <c r="D870" s="13"/>
      <c r="E870" s="13"/>
      <c r="F870" s="40"/>
      <c r="G870" s="46"/>
      <c r="H870" s="11"/>
      <c r="I870" s="16"/>
      <c r="J870" s="16"/>
      <c r="K870" s="15"/>
      <c r="L870" s="46"/>
      <c r="M870" s="18" t="str">
        <f>IFERROR(__xludf.DUMMYFUNCTION("IF(J870="""","""",IF(A870=""SELL"",(I870-J870-K870/100)*H870*100, IF(A870=""BUY"",(J870-I870-K870/100)*H870*100, IF(regexmatch(A870,""Ass""),(J870-I870-K870/100)*H870*100, IF(A870=""SDI"",((J870-I870)*H870)-(K870), IF(A870="""",""""))))))"),"")</f>
        <v/>
      </c>
      <c r="N870" s="19" t="str">
        <f t="shared" si="1"/>
        <v/>
      </c>
      <c r="O870" s="20" t="str">
        <f t="shared" si="2"/>
        <v/>
      </c>
      <c r="P870" s="21" t="str">
        <f t="shared" si="3"/>
        <v/>
      </c>
      <c r="Q870" s="22" t="str">
        <f t="shared" si="4"/>
        <v/>
      </c>
      <c r="R870" s="23"/>
    </row>
    <row r="871">
      <c r="A871" s="44"/>
      <c r="B871" s="43"/>
      <c r="C871" s="43"/>
      <c r="D871" s="43"/>
      <c r="E871" s="43"/>
      <c r="F871" s="44"/>
      <c r="G871" s="47"/>
      <c r="H871" s="24"/>
      <c r="I871" s="28"/>
      <c r="J871" s="28"/>
      <c r="K871" s="27"/>
      <c r="L871" s="47"/>
      <c r="M871" s="30" t="str">
        <f>IFERROR(__xludf.DUMMYFUNCTION("IF(J871="""","""",IF(A871=""SELL"",(I871-J871-K871/100)*H871*100, IF(A871=""BUY"",(J871-I871-K871/100)*H871*100, IF(regexmatch(A871,""Ass""),(J871-I871-K871/100)*H871*100, IF(A871=""SDI"",((J871-I871)*H871)-(K871), IF(A871="""",""""))))))"),"")</f>
        <v/>
      </c>
      <c r="N871" s="31" t="str">
        <f t="shared" si="1"/>
        <v/>
      </c>
      <c r="O871" s="32" t="str">
        <f t="shared" si="2"/>
        <v/>
      </c>
      <c r="P871" s="33" t="str">
        <f t="shared" si="3"/>
        <v/>
      </c>
      <c r="Q871" s="34" t="str">
        <f t="shared" si="4"/>
        <v/>
      </c>
      <c r="R871" s="3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</row>
    <row r="872">
      <c r="A872" s="40"/>
      <c r="B872" s="13"/>
      <c r="C872" s="13"/>
      <c r="D872" s="13"/>
      <c r="E872" s="13"/>
      <c r="F872" s="40"/>
      <c r="G872" s="46"/>
      <c r="H872" s="11"/>
      <c r="I872" s="16"/>
      <c r="J872" s="16"/>
      <c r="K872" s="15"/>
      <c r="L872" s="46"/>
      <c r="M872" s="18" t="str">
        <f>IFERROR(__xludf.DUMMYFUNCTION("IF(J872="""","""",IF(A872=""SELL"",(I872-J872-K872/100)*H872*100, IF(A872=""BUY"",(J872-I872-K872/100)*H872*100, IF(regexmatch(A872,""Ass""),(J872-I872-K872/100)*H872*100, IF(A872=""SDI"",((J872-I872)*H872)-(K872), IF(A872="""",""""))))))"),"")</f>
        <v/>
      </c>
      <c r="N872" s="19" t="str">
        <f t="shared" si="1"/>
        <v/>
      </c>
      <c r="O872" s="20" t="str">
        <f t="shared" si="2"/>
        <v/>
      </c>
      <c r="P872" s="21" t="str">
        <f t="shared" si="3"/>
        <v/>
      </c>
      <c r="Q872" s="22" t="str">
        <f t="shared" si="4"/>
        <v/>
      </c>
      <c r="R872" s="23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</row>
    <row r="873">
      <c r="A873" s="44"/>
      <c r="B873" s="43"/>
      <c r="C873" s="43"/>
      <c r="D873" s="43"/>
      <c r="E873" s="43"/>
      <c r="F873" s="44"/>
      <c r="G873" s="47"/>
      <c r="H873" s="24"/>
      <c r="I873" s="28"/>
      <c r="J873" s="28"/>
      <c r="K873" s="27"/>
      <c r="L873" s="47"/>
      <c r="M873" s="30" t="str">
        <f>IFERROR(__xludf.DUMMYFUNCTION("IF(J873="""","""",IF(A873=""SELL"",(I873-J873-K873/100)*H873*100, IF(A873=""BUY"",(J873-I873-K873/100)*H873*100, IF(regexmatch(A873,""Ass""),(J873-I873-K873/100)*H873*100, IF(A873=""SDI"",((J873-I873)*H873)-(K873), IF(A873="""",""""))))))"),"")</f>
        <v/>
      </c>
      <c r="N873" s="31" t="str">
        <f t="shared" si="1"/>
        <v/>
      </c>
      <c r="O873" s="32" t="str">
        <f t="shared" si="2"/>
        <v/>
      </c>
      <c r="P873" s="33" t="str">
        <f t="shared" si="3"/>
        <v/>
      </c>
      <c r="Q873" s="34" t="str">
        <f t="shared" si="4"/>
        <v/>
      </c>
      <c r="R873" s="3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</row>
    <row r="874">
      <c r="A874" s="40"/>
      <c r="B874" s="13"/>
      <c r="C874" s="13"/>
      <c r="D874" s="13"/>
      <c r="E874" s="13"/>
      <c r="F874" s="40"/>
      <c r="G874" s="46"/>
      <c r="H874" s="11"/>
      <c r="I874" s="16"/>
      <c r="J874" s="16"/>
      <c r="K874" s="15"/>
      <c r="L874" s="46"/>
      <c r="M874" s="18" t="str">
        <f>IFERROR(__xludf.DUMMYFUNCTION("IF(J874="""","""",IF(A874=""SELL"",(I874-J874-K874/100)*H874*100, IF(A874=""BUY"",(J874-I874-K874/100)*H874*100, IF(regexmatch(A874,""Ass""),(J874-I874-K874/100)*H874*100, IF(A874=""SDI"",((J874-I874)*H874)-(K874), IF(A874="""",""""))))))"),"")</f>
        <v/>
      </c>
      <c r="N874" s="19" t="str">
        <f t="shared" si="1"/>
        <v/>
      </c>
      <c r="O874" s="20" t="str">
        <f t="shared" si="2"/>
        <v/>
      </c>
      <c r="P874" s="21" t="str">
        <f t="shared" si="3"/>
        <v/>
      </c>
      <c r="Q874" s="22" t="str">
        <f t="shared" si="4"/>
        <v/>
      </c>
      <c r="R874" s="50"/>
    </row>
    <row r="875">
      <c r="A875" s="44"/>
      <c r="B875" s="43"/>
      <c r="C875" s="43"/>
      <c r="D875" s="43"/>
      <c r="E875" s="43"/>
      <c r="F875" s="44"/>
      <c r="G875" s="47"/>
      <c r="H875" s="24"/>
      <c r="I875" s="28"/>
      <c r="J875" s="28"/>
      <c r="K875" s="27"/>
      <c r="L875" s="47"/>
      <c r="M875" s="30" t="str">
        <f>IFERROR(__xludf.DUMMYFUNCTION("IF(J875="""","""",IF(A875=""SELL"",(I875-J875-K875/100)*H875*100, IF(A875=""BUY"",(J875-I875-K875/100)*H875*100, IF(regexmatch(A875,""Ass""),(J875-I875-K875/100)*H875*100, IF(A875=""SDI"",((J875-I875)*H875)-(K875), IF(A875="""",""""))))))"),"")</f>
        <v/>
      </c>
      <c r="N875" s="31" t="str">
        <f t="shared" si="1"/>
        <v/>
      </c>
      <c r="O875" s="32" t="str">
        <f t="shared" si="2"/>
        <v/>
      </c>
      <c r="P875" s="33" t="str">
        <f t="shared" si="3"/>
        <v/>
      </c>
      <c r="Q875" s="34" t="str">
        <f t="shared" si="4"/>
        <v/>
      </c>
      <c r="R875" s="39"/>
    </row>
    <row r="876">
      <c r="A876" s="40"/>
      <c r="B876" s="13"/>
      <c r="C876" s="13"/>
      <c r="D876" s="13"/>
      <c r="E876" s="13"/>
      <c r="F876" s="40"/>
      <c r="G876" s="46"/>
      <c r="H876" s="11"/>
      <c r="I876" s="16"/>
      <c r="J876" s="16"/>
      <c r="K876" s="15"/>
      <c r="L876" s="46"/>
      <c r="M876" s="18" t="str">
        <f>IFERROR(__xludf.DUMMYFUNCTION("IF(J876="""","""",IF(A876=""SELL"",(I876-J876-K876/100)*H876*100, IF(A876=""BUY"",(J876-I876-K876/100)*H876*100, IF(regexmatch(A876,""Ass""),(J876-I876-K876/100)*H876*100, IF(A876=""SDI"",((J876-I876)*H876)-(K876), IF(A876="""",""""))))))"),"")</f>
        <v/>
      </c>
      <c r="N876" s="19" t="str">
        <f t="shared" si="1"/>
        <v/>
      </c>
      <c r="O876" s="20" t="str">
        <f t="shared" si="2"/>
        <v/>
      </c>
      <c r="P876" s="21" t="str">
        <f t="shared" si="3"/>
        <v/>
      </c>
      <c r="Q876" s="22" t="str">
        <f t="shared" si="4"/>
        <v/>
      </c>
      <c r="R876" s="23"/>
    </row>
    <row r="877">
      <c r="A877" s="44"/>
      <c r="B877" s="43"/>
      <c r="C877" s="43"/>
      <c r="D877" s="43"/>
      <c r="E877" s="43"/>
      <c r="F877" s="44"/>
      <c r="G877" s="47"/>
      <c r="H877" s="24"/>
      <c r="I877" s="28"/>
      <c r="J877" s="28"/>
      <c r="K877" s="27"/>
      <c r="L877" s="47"/>
      <c r="M877" s="30" t="str">
        <f>IFERROR(__xludf.DUMMYFUNCTION("IF(J877="""","""",IF(A877=""SELL"",(I877-J877-K877/100)*H877*100, IF(A877=""BUY"",(J877-I877-K877/100)*H877*100, IF(regexmatch(A877,""Ass""),(J877-I877-K877/100)*H877*100, IF(A877=""SDI"",((J877-I877)*H877)-(K877), IF(A877="""",""""))))))"),"")</f>
        <v/>
      </c>
      <c r="N877" s="31" t="str">
        <f t="shared" si="1"/>
        <v/>
      </c>
      <c r="O877" s="32" t="str">
        <f t="shared" si="2"/>
        <v/>
      </c>
      <c r="P877" s="33" t="str">
        <f t="shared" si="3"/>
        <v/>
      </c>
      <c r="Q877" s="34" t="str">
        <f t="shared" si="4"/>
        <v/>
      </c>
      <c r="R877" s="39"/>
    </row>
    <row r="878">
      <c r="A878" s="40"/>
      <c r="B878" s="13"/>
      <c r="C878" s="13"/>
      <c r="D878" s="13"/>
      <c r="E878" s="13"/>
      <c r="F878" s="40"/>
      <c r="G878" s="46"/>
      <c r="H878" s="11"/>
      <c r="I878" s="16"/>
      <c r="J878" s="16"/>
      <c r="K878" s="15"/>
      <c r="L878" s="46"/>
      <c r="M878" s="18" t="str">
        <f>IFERROR(__xludf.DUMMYFUNCTION("IF(J878="""","""",IF(A878=""SELL"",(I878-J878-K878/100)*H878*100, IF(A878=""BUY"",(J878-I878-K878/100)*H878*100, IF(regexmatch(A878,""Ass""),(J878-I878-K878/100)*H878*100, IF(A878=""SDI"",((J878-I878)*H878)-(K878), IF(A878="""",""""))))))"),"")</f>
        <v/>
      </c>
      <c r="N878" s="19" t="str">
        <f t="shared" si="1"/>
        <v/>
      </c>
      <c r="O878" s="20" t="str">
        <f t="shared" si="2"/>
        <v/>
      </c>
      <c r="P878" s="21" t="str">
        <f t="shared" si="3"/>
        <v/>
      </c>
      <c r="Q878" s="22" t="str">
        <f t="shared" si="4"/>
        <v/>
      </c>
      <c r="R878" s="23"/>
    </row>
    <row r="879">
      <c r="A879" s="44"/>
      <c r="B879" s="43"/>
      <c r="C879" s="43"/>
      <c r="D879" s="43"/>
      <c r="E879" s="43"/>
      <c r="F879" s="44"/>
      <c r="G879" s="47"/>
      <c r="H879" s="24"/>
      <c r="I879" s="28"/>
      <c r="J879" s="28"/>
      <c r="K879" s="27"/>
      <c r="L879" s="47"/>
      <c r="M879" s="30" t="str">
        <f>IFERROR(__xludf.DUMMYFUNCTION("IF(J879="""","""",IF(A879=""SELL"",(I879-J879-K879/100)*H879*100, IF(A879=""BUY"",(J879-I879-K879/100)*H879*100, IF(regexmatch(A879,""Ass""),(J879-I879-K879/100)*H879*100, IF(A879=""SDI"",((J879-I879)*H879)-(K879), IF(A879="""",""""))))))"),"")</f>
        <v/>
      </c>
      <c r="N879" s="31" t="str">
        <f t="shared" si="1"/>
        <v/>
      </c>
      <c r="O879" s="32" t="str">
        <f t="shared" si="2"/>
        <v/>
      </c>
      <c r="P879" s="33" t="str">
        <f t="shared" si="3"/>
        <v/>
      </c>
      <c r="Q879" s="34" t="str">
        <f t="shared" si="4"/>
        <v/>
      </c>
      <c r="R879" s="39"/>
    </row>
    <row r="880">
      <c r="A880" s="40"/>
      <c r="B880" s="13"/>
      <c r="C880" s="13"/>
      <c r="D880" s="13"/>
      <c r="E880" s="13"/>
      <c r="F880" s="40"/>
      <c r="G880" s="46"/>
      <c r="H880" s="11"/>
      <c r="I880" s="16"/>
      <c r="J880" s="16"/>
      <c r="K880" s="15"/>
      <c r="L880" s="46"/>
      <c r="M880" s="18" t="str">
        <f>IFERROR(__xludf.DUMMYFUNCTION("IF(J880="""","""",IF(A880=""SELL"",(I880-J880-K880/100)*H880*100, IF(A880=""BUY"",(J880-I880-K880/100)*H880*100, IF(regexmatch(A880,""Ass""),(J880-I880-K880/100)*H880*100, IF(A880=""SDI"",((J880-I880)*H880)-(K880), IF(A880="""",""""))))))"),"")</f>
        <v/>
      </c>
      <c r="N880" s="19" t="str">
        <f t="shared" si="1"/>
        <v/>
      </c>
      <c r="O880" s="20" t="str">
        <f t="shared" si="2"/>
        <v/>
      </c>
      <c r="P880" s="21" t="str">
        <f t="shared" si="3"/>
        <v/>
      </c>
      <c r="Q880" s="22" t="str">
        <f t="shared" si="4"/>
        <v/>
      </c>
      <c r="R880" s="23"/>
    </row>
    <row r="881">
      <c r="A881" s="44"/>
      <c r="B881" s="43"/>
      <c r="C881" s="43"/>
      <c r="D881" s="43"/>
      <c r="E881" s="43"/>
      <c r="F881" s="44"/>
      <c r="G881" s="47"/>
      <c r="H881" s="24"/>
      <c r="I881" s="28"/>
      <c r="J881" s="28"/>
      <c r="K881" s="27"/>
      <c r="L881" s="47"/>
      <c r="M881" s="30" t="str">
        <f>IFERROR(__xludf.DUMMYFUNCTION("IF(J881="""","""",IF(A881=""SELL"",(I881-J881-K881/100)*H881*100, IF(A881=""BUY"",(J881-I881-K881/100)*H881*100, IF(regexmatch(A881,""Ass""),(J881-I881-K881/100)*H881*100, IF(A881=""SDI"",((J881-I881)*H881)-(K881), IF(A881="""",""""))))))"),"")</f>
        <v/>
      </c>
      <c r="N881" s="31" t="str">
        <f t="shared" si="1"/>
        <v/>
      </c>
      <c r="O881" s="32" t="str">
        <f t="shared" si="2"/>
        <v/>
      </c>
      <c r="P881" s="33" t="str">
        <f t="shared" si="3"/>
        <v/>
      </c>
      <c r="Q881" s="34" t="str">
        <f t="shared" si="4"/>
        <v/>
      </c>
      <c r="R881" s="39"/>
    </row>
    <row r="882">
      <c r="A882" s="40"/>
      <c r="B882" s="13"/>
      <c r="C882" s="13"/>
      <c r="D882" s="13"/>
      <c r="E882" s="13"/>
      <c r="F882" s="40"/>
      <c r="G882" s="46"/>
      <c r="H882" s="11"/>
      <c r="I882" s="16"/>
      <c r="J882" s="16"/>
      <c r="K882" s="15"/>
      <c r="L882" s="46"/>
      <c r="M882" s="18" t="str">
        <f>IFERROR(__xludf.DUMMYFUNCTION("IF(J882="""","""",IF(A882=""SELL"",(I882-J882-K882/100)*H882*100, IF(A882=""BUY"",(J882-I882-K882/100)*H882*100, IF(regexmatch(A882,""Ass""),(J882-I882-K882/100)*H882*100, IF(A882=""SDI"",((J882-I882)*H882)-(K882), IF(A882="""",""""))))))"),"")</f>
        <v/>
      </c>
      <c r="N882" s="19" t="str">
        <f t="shared" si="1"/>
        <v/>
      </c>
      <c r="O882" s="20" t="str">
        <f t="shared" si="2"/>
        <v/>
      </c>
      <c r="P882" s="21" t="str">
        <f t="shared" si="3"/>
        <v/>
      </c>
      <c r="Q882" s="22" t="str">
        <f t="shared" si="4"/>
        <v/>
      </c>
      <c r="R882" s="23"/>
    </row>
    <row r="883">
      <c r="A883" s="44"/>
      <c r="B883" s="43"/>
      <c r="C883" s="43"/>
      <c r="D883" s="43"/>
      <c r="E883" s="43"/>
      <c r="F883" s="44"/>
      <c r="G883" s="47"/>
      <c r="H883" s="24"/>
      <c r="I883" s="28"/>
      <c r="J883" s="28"/>
      <c r="K883" s="27"/>
      <c r="L883" s="47"/>
      <c r="M883" s="30" t="str">
        <f>IFERROR(__xludf.DUMMYFUNCTION("IF(J883="""","""",IF(A883=""SELL"",(I883-J883-K883/100)*H883*100, IF(A883=""BUY"",(J883-I883-K883/100)*H883*100, IF(regexmatch(A883,""Ass""),(J883-I883-K883/100)*H883*100, IF(A883=""SDI"",((J883-I883)*H883)-(K883), IF(A883="""",""""))))))"),"")</f>
        <v/>
      </c>
      <c r="N883" s="31" t="str">
        <f t="shared" si="1"/>
        <v/>
      </c>
      <c r="O883" s="32" t="str">
        <f t="shared" si="2"/>
        <v/>
      </c>
      <c r="P883" s="33" t="str">
        <f t="shared" si="3"/>
        <v/>
      </c>
      <c r="Q883" s="34" t="str">
        <f t="shared" si="4"/>
        <v/>
      </c>
      <c r="R883" s="39"/>
    </row>
    <row r="884">
      <c r="A884" s="40"/>
      <c r="B884" s="13"/>
      <c r="C884" s="13"/>
      <c r="D884" s="13"/>
      <c r="E884" s="13"/>
      <c r="F884" s="40"/>
      <c r="G884" s="46"/>
      <c r="H884" s="11"/>
      <c r="I884" s="16"/>
      <c r="J884" s="16"/>
      <c r="K884" s="15"/>
      <c r="L884" s="46"/>
      <c r="M884" s="18" t="str">
        <f>IFERROR(__xludf.DUMMYFUNCTION("IF(J884="""","""",IF(A884=""SELL"",(I884-J884-K884/100)*H884*100, IF(A884=""BUY"",(J884-I884-K884/100)*H884*100, IF(regexmatch(A884,""Ass""),(J884-I884-K884/100)*H884*100, IF(A884=""SDI"",((J884-I884)*H884)-(K884), IF(A884="""",""""))))))"),"")</f>
        <v/>
      </c>
      <c r="N884" s="19" t="str">
        <f t="shared" si="1"/>
        <v/>
      </c>
      <c r="O884" s="20" t="str">
        <f t="shared" si="2"/>
        <v/>
      </c>
      <c r="P884" s="21" t="str">
        <f t="shared" si="3"/>
        <v/>
      </c>
      <c r="Q884" s="22" t="str">
        <f t="shared" si="4"/>
        <v/>
      </c>
      <c r="R884" s="23"/>
    </row>
    <row r="885">
      <c r="A885" s="44"/>
      <c r="B885" s="43"/>
      <c r="C885" s="43"/>
      <c r="D885" s="43"/>
      <c r="E885" s="43"/>
      <c r="F885" s="44"/>
      <c r="G885" s="47"/>
      <c r="H885" s="24"/>
      <c r="I885" s="28"/>
      <c r="J885" s="28"/>
      <c r="K885" s="27"/>
      <c r="L885" s="47"/>
      <c r="M885" s="30" t="str">
        <f>IFERROR(__xludf.DUMMYFUNCTION("IF(J885="""","""",IF(A885=""SELL"",(I885-J885-K885/100)*H885*100, IF(A885=""BUY"",(J885-I885-K885/100)*H885*100, IF(regexmatch(A885,""Ass""),(J885-I885-K885/100)*H885*100, IF(A885=""SDI"",((J885-I885)*H885)-(K885), IF(A885="""",""""))))))"),"")</f>
        <v/>
      </c>
      <c r="N885" s="31" t="str">
        <f t="shared" si="1"/>
        <v/>
      </c>
      <c r="O885" s="32" t="str">
        <f t="shared" si="2"/>
        <v/>
      </c>
      <c r="P885" s="33" t="str">
        <f t="shared" si="3"/>
        <v/>
      </c>
      <c r="Q885" s="34" t="str">
        <f t="shared" si="4"/>
        <v/>
      </c>
      <c r="R885" s="39"/>
    </row>
    <row r="886">
      <c r="A886" s="40"/>
      <c r="B886" s="13"/>
      <c r="C886" s="13"/>
      <c r="D886" s="13"/>
      <c r="E886" s="13"/>
      <c r="F886" s="40"/>
      <c r="G886" s="46"/>
      <c r="H886" s="11"/>
      <c r="I886" s="16"/>
      <c r="J886" s="16"/>
      <c r="K886" s="15"/>
      <c r="L886" s="46"/>
      <c r="M886" s="18" t="str">
        <f>IFERROR(__xludf.DUMMYFUNCTION("IF(J886="""","""",IF(A886=""SELL"",(I886-J886-K886/100)*H886*100, IF(A886=""BUY"",(J886-I886-K886/100)*H886*100, IF(regexmatch(A886,""Ass""),(J886-I886-K886/100)*H886*100, IF(A886=""SDI"",((J886-I886)*H886)-(K886), IF(A886="""",""""))))))"),"")</f>
        <v/>
      </c>
      <c r="N886" s="19" t="str">
        <f t="shared" si="1"/>
        <v/>
      </c>
      <c r="O886" s="20" t="str">
        <f t="shared" si="2"/>
        <v/>
      </c>
      <c r="P886" s="21" t="str">
        <f t="shared" si="3"/>
        <v/>
      </c>
      <c r="Q886" s="22" t="str">
        <f t="shared" si="4"/>
        <v/>
      </c>
      <c r="R886" s="23"/>
    </row>
    <row r="887">
      <c r="A887" s="44"/>
      <c r="B887" s="43"/>
      <c r="C887" s="43"/>
      <c r="D887" s="43"/>
      <c r="E887" s="43"/>
      <c r="F887" s="44"/>
      <c r="G887" s="47"/>
      <c r="H887" s="24"/>
      <c r="I887" s="28"/>
      <c r="J887" s="28"/>
      <c r="K887" s="27"/>
      <c r="L887" s="47"/>
      <c r="M887" s="30" t="str">
        <f>IFERROR(__xludf.DUMMYFUNCTION("IF(J887="""","""",IF(A887=""SELL"",(I887-J887-K887/100)*H887*100, IF(A887=""BUY"",(J887-I887-K887/100)*H887*100, IF(regexmatch(A887,""Ass""),(J887-I887-K887/100)*H887*100, IF(A887=""SDI"",((J887-I887)*H887)-(K887), IF(A887="""",""""))))))"),"")</f>
        <v/>
      </c>
      <c r="N887" s="31" t="str">
        <f t="shared" si="1"/>
        <v/>
      </c>
      <c r="O887" s="32" t="str">
        <f t="shared" si="2"/>
        <v/>
      </c>
      <c r="P887" s="33" t="str">
        <f t="shared" si="3"/>
        <v/>
      </c>
      <c r="Q887" s="34" t="str">
        <f t="shared" si="4"/>
        <v/>
      </c>
      <c r="R887" s="39"/>
    </row>
    <row r="888">
      <c r="A888" s="40"/>
      <c r="B888" s="13"/>
      <c r="C888" s="13"/>
      <c r="D888" s="13"/>
      <c r="E888" s="13"/>
      <c r="F888" s="40"/>
      <c r="G888" s="46"/>
      <c r="H888" s="11"/>
      <c r="I888" s="16"/>
      <c r="J888" s="16"/>
      <c r="K888" s="15"/>
      <c r="L888" s="46"/>
      <c r="M888" s="18" t="str">
        <f>IFERROR(__xludf.DUMMYFUNCTION("IF(J888="""","""",IF(A888=""SELL"",(I888-J888-K888/100)*H888*100, IF(A888=""BUY"",(J888-I888-K888/100)*H888*100, IF(regexmatch(A888,""Ass""),(J888-I888-K888/100)*H888*100, IF(A888=""SDI"",((J888-I888)*H888)-(K888), IF(A888="""",""""))))))"),"")</f>
        <v/>
      </c>
      <c r="N888" s="19" t="str">
        <f t="shared" si="1"/>
        <v/>
      </c>
      <c r="O888" s="20" t="str">
        <f t="shared" si="2"/>
        <v/>
      </c>
      <c r="P888" s="21" t="str">
        <f t="shared" si="3"/>
        <v/>
      </c>
      <c r="Q888" s="22" t="str">
        <f t="shared" si="4"/>
        <v/>
      </c>
      <c r="R888" s="23"/>
    </row>
    <row r="889">
      <c r="A889" s="44"/>
      <c r="B889" s="43"/>
      <c r="C889" s="43"/>
      <c r="D889" s="43"/>
      <c r="E889" s="43"/>
      <c r="F889" s="44"/>
      <c r="G889" s="47"/>
      <c r="H889" s="24"/>
      <c r="I889" s="28"/>
      <c r="J889" s="28"/>
      <c r="K889" s="27"/>
      <c r="L889" s="47"/>
      <c r="M889" s="30" t="str">
        <f>IFERROR(__xludf.DUMMYFUNCTION("IF(J889="""","""",IF(A889=""SELL"",(I889-J889-K889/100)*H889*100, IF(A889=""BUY"",(J889-I889-K889/100)*H889*100, IF(regexmatch(A889,""Ass""),(J889-I889-K889/100)*H889*100, IF(A889=""SDI"",((J889-I889)*H889)-(K889), IF(A889="""",""""))))))"),"")</f>
        <v/>
      </c>
      <c r="N889" s="31" t="str">
        <f t="shared" si="1"/>
        <v/>
      </c>
      <c r="O889" s="32" t="str">
        <f t="shared" si="2"/>
        <v/>
      </c>
      <c r="P889" s="33" t="str">
        <f t="shared" si="3"/>
        <v/>
      </c>
      <c r="Q889" s="34" t="str">
        <f t="shared" si="4"/>
        <v/>
      </c>
      <c r="R889" s="39"/>
    </row>
    <row r="890">
      <c r="A890" s="40"/>
      <c r="B890" s="13"/>
      <c r="C890" s="13"/>
      <c r="D890" s="13"/>
      <c r="E890" s="13"/>
      <c r="F890" s="40"/>
      <c r="G890" s="46"/>
      <c r="H890" s="11"/>
      <c r="I890" s="16"/>
      <c r="J890" s="16"/>
      <c r="K890" s="15"/>
      <c r="L890" s="46"/>
      <c r="M890" s="18" t="str">
        <f>IFERROR(__xludf.DUMMYFUNCTION("IF(J890="""","""",IF(A890=""SELL"",(I890-J890-K890/100)*H890*100, IF(A890=""BUY"",(J890-I890-K890/100)*H890*100, IF(regexmatch(A890,""Ass""),(J890-I890-K890/100)*H890*100, IF(A890=""SDI"",((J890-I890)*H890)-(K890), IF(A890="""",""""))))))"),"")</f>
        <v/>
      </c>
      <c r="N890" s="19" t="str">
        <f t="shared" si="1"/>
        <v/>
      </c>
      <c r="O890" s="20" t="str">
        <f t="shared" si="2"/>
        <v/>
      </c>
      <c r="P890" s="21" t="str">
        <f t="shared" si="3"/>
        <v/>
      </c>
      <c r="Q890" s="22" t="str">
        <f t="shared" si="4"/>
        <v/>
      </c>
      <c r="R890" s="23"/>
    </row>
    <row r="891">
      <c r="A891" s="44"/>
      <c r="B891" s="43"/>
      <c r="C891" s="43"/>
      <c r="D891" s="43"/>
      <c r="E891" s="43"/>
      <c r="F891" s="44"/>
      <c r="G891" s="47"/>
      <c r="H891" s="24"/>
      <c r="I891" s="28"/>
      <c r="J891" s="28"/>
      <c r="K891" s="27"/>
      <c r="L891" s="47"/>
      <c r="M891" s="30" t="str">
        <f>IFERROR(__xludf.DUMMYFUNCTION("IF(J891="""","""",IF(A891=""SELL"",(I891-J891-K891/100)*H891*100, IF(A891=""BUY"",(J891-I891-K891/100)*H891*100, IF(regexmatch(A891,""Ass""),(J891-I891-K891/100)*H891*100, IF(A891=""SDI"",((J891-I891)*H891)-(K891), IF(A891="""",""""))))))"),"")</f>
        <v/>
      </c>
      <c r="N891" s="31" t="str">
        <f t="shared" si="1"/>
        <v/>
      </c>
      <c r="O891" s="32" t="str">
        <f t="shared" si="2"/>
        <v/>
      </c>
      <c r="P891" s="33" t="str">
        <f t="shared" si="3"/>
        <v/>
      </c>
      <c r="Q891" s="34" t="str">
        <f t="shared" si="4"/>
        <v/>
      </c>
      <c r="R891" s="39"/>
    </row>
    <row r="892">
      <c r="A892" s="40"/>
      <c r="B892" s="13"/>
      <c r="C892" s="13"/>
      <c r="D892" s="13"/>
      <c r="E892" s="13"/>
      <c r="F892" s="40"/>
      <c r="G892" s="46"/>
      <c r="H892" s="11"/>
      <c r="I892" s="16"/>
      <c r="J892" s="16"/>
      <c r="K892" s="15"/>
      <c r="L892" s="46"/>
      <c r="M892" s="18" t="str">
        <f>IFERROR(__xludf.DUMMYFUNCTION("IF(J892="""","""",IF(A892=""SELL"",(I892-J892-K892/100)*H892*100, IF(A892=""BUY"",(J892-I892-K892/100)*H892*100, IF(regexmatch(A892,""Ass""),(J892-I892-K892/100)*H892*100, IF(A892=""SDI"",((J892-I892)*H892)-(K892), IF(A892="""",""""))))))"),"")</f>
        <v/>
      </c>
      <c r="N892" s="19" t="str">
        <f t="shared" si="1"/>
        <v/>
      </c>
      <c r="O892" s="20" t="str">
        <f t="shared" si="2"/>
        <v/>
      </c>
      <c r="P892" s="21" t="str">
        <f t="shared" si="3"/>
        <v/>
      </c>
      <c r="Q892" s="22" t="str">
        <f t="shared" si="4"/>
        <v/>
      </c>
      <c r="R892" s="23"/>
    </row>
    <row r="893">
      <c r="A893" s="44"/>
      <c r="B893" s="43"/>
      <c r="C893" s="43"/>
      <c r="D893" s="43"/>
      <c r="E893" s="43"/>
      <c r="F893" s="44"/>
      <c r="G893" s="47"/>
      <c r="H893" s="24"/>
      <c r="I893" s="28"/>
      <c r="J893" s="28"/>
      <c r="K893" s="27"/>
      <c r="L893" s="47"/>
      <c r="M893" s="30" t="str">
        <f>IFERROR(__xludf.DUMMYFUNCTION("IF(J893="""","""",IF(A893=""SELL"",(I893-J893-K893/100)*H893*100, IF(A893=""BUY"",(J893-I893-K893/100)*H893*100, IF(regexmatch(A893,""Ass""),(J893-I893-K893/100)*H893*100, IF(A893=""SDI"",((J893-I893)*H893)-(K893), IF(A893="""",""""))))))"),"")</f>
        <v/>
      </c>
      <c r="N893" s="31" t="str">
        <f t="shared" si="1"/>
        <v/>
      </c>
      <c r="O893" s="32" t="str">
        <f t="shared" si="2"/>
        <v/>
      </c>
      <c r="P893" s="33" t="str">
        <f t="shared" si="3"/>
        <v/>
      </c>
      <c r="Q893" s="34" t="str">
        <f t="shared" si="4"/>
        <v/>
      </c>
      <c r="R893" s="39"/>
    </row>
    <row r="894">
      <c r="A894" s="40"/>
      <c r="B894" s="13"/>
      <c r="C894" s="13"/>
      <c r="D894" s="13"/>
      <c r="E894" s="13"/>
      <c r="F894" s="40"/>
      <c r="G894" s="46"/>
      <c r="H894" s="11"/>
      <c r="I894" s="16"/>
      <c r="J894" s="16"/>
      <c r="K894" s="15"/>
      <c r="L894" s="46"/>
      <c r="M894" s="18" t="str">
        <f>IFERROR(__xludf.DUMMYFUNCTION("IF(J894="""","""",IF(A894=""SELL"",(I894-J894-K894/100)*H894*100, IF(A894=""BUY"",(J894-I894-K894/100)*H894*100, IF(regexmatch(A894,""Ass""),(J894-I894-K894/100)*H894*100, IF(A894=""SDI"",((J894-I894)*H894)-(K894), IF(A894="""",""""))))))"),"")</f>
        <v/>
      </c>
      <c r="N894" s="19" t="str">
        <f t="shared" si="1"/>
        <v/>
      </c>
      <c r="O894" s="20" t="str">
        <f t="shared" si="2"/>
        <v/>
      </c>
      <c r="P894" s="21" t="str">
        <f t="shared" si="3"/>
        <v/>
      </c>
      <c r="Q894" s="22" t="str">
        <f t="shared" si="4"/>
        <v/>
      </c>
      <c r="R894" s="23"/>
    </row>
    <row r="895">
      <c r="A895" s="44"/>
      <c r="B895" s="43"/>
      <c r="C895" s="43"/>
      <c r="D895" s="43"/>
      <c r="E895" s="43"/>
      <c r="F895" s="44"/>
      <c r="G895" s="47"/>
      <c r="H895" s="24"/>
      <c r="I895" s="28"/>
      <c r="J895" s="28"/>
      <c r="K895" s="27"/>
      <c r="L895" s="47"/>
      <c r="M895" s="30" t="str">
        <f>IFERROR(__xludf.DUMMYFUNCTION("IF(J895="""","""",IF(A895=""SELL"",(I895-J895-K895/100)*H895*100, IF(A895=""BUY"",(J895-I895-K895/100)*H895*100, IF(regexmatch(A895,""Ass""),(J895-I895-K895/100)*H895*100, IF(A895=""SDI"",((J895-I895)*H895)-(K895), IF(A895="""",""""))))))"),"")</f>
        <v/>
      </c>
      <c r="N895" s="31" t="str">
        <f t="shared" si="1"/>
        <v/>
      </c>
      <c r="O895" s="32" t="str">
        <f t="shared" si="2"/>
        <v/>
      </c>
      <c r="P895" s="33" t="str">
        <f t="shared" si="3"/>
        <v/>
      </c>
      <c r="Q895" s="34" t="str">
        <f t="shared" si="4"/>
        <v/>
      </c>
      <c r="R895" s="39"/>
    </row>
    <row r="896">
      <c r="A896" s="40"/>
      <c r="B896" s="13"/>
      <c r="C896" s="13"/>
      <c r="D896" s="13"/>
      <c r="E896" s="13"/>
      <c r="F896" s="40"/>
      <c r="G896" s="46"/>
      <c r="H896" s="11"/>
      <c r="I896" s="16"/>
      <c r="J896" s="16"/>
      <c r="K896" s="15"/>
      <c r="L896" s="46"/>
      <c r="M896" s="18" t="str">
        <f>IFERROR(__xludf.DUMMYFUNCTION("IF(J896="""","""",IF(A896=""SELL"",(I896-J896-K896/100)*H896*100, IF(A896=""BUY"",(J896-I896-K896/100)*H896*100, IF(regexmatch(A896,""Ass""),(J896-I896-K896/100)*H896*100, IF(A896=""SDI"",((J896-I896)*H896)-(K896), IF(A896="""",""""))))))"),"")</f>
        <v/>
      </c>
      <c r="N896" s="19" t="str">
        <f t="shared" si="1"/>
        <v/>
      </c>
      <c r="O896" s="20" t="str">
        <f t="shared" si="2"/>
        <v/>
      </c>
      <c r="P896" s="21" t="str">
        <f t="shared" si="3"/>
        <v/>
      </c>
      <c r="Q896" s="22" t="str">
        <f t="shared" si="4"/>
        <v/>
      </c>
      <c r="R896" s="23"/>
    </row>
    <row r="897">
      <c r="A897" s="44"/>
      <c r="B897" s="43"/>
      <c r="C897" s="43"/>
      <c r="D897" s="43"/>
      <c r="E897" s="43"/>
      <c r="F897" s="44"/>
      <c r="G897" s="47"/>
      <c r="H897" s="24"/>
      <c r="I897" s="28"/>
      <c r="J897" s="28"/>
      <c r="K897" s="27"/>
      <c r="L897" s="47"/>
      <c r="M897" s="30" t="str">
        <f>IFERROR(__xludf.DUMMYFUNCTION("IF(J897="""","""",IF(A897=""SELL"",(I897-J897-K897/100)*H897*100, IF(A897=""BUY"",(J897-I897-K897/100)*H897*100, IF(regexmatch(A897,""Ass""),(J897-I897-K897/100)*H897*100, IF(A897=""SDI"",((J897-I897)*H897)-(K897), IF(A897="""",""""))))))"),"")</f>
        <v/>
      </c>
      <c r="N897" s="31" t="str">
        <f t="shared" si="1"/>
        <v/>
      </c>
      <c r="O897" s="32" t="str">
        <f t="shared" si="2"/>
        <v/>
      </c>
      <c r="P897" s="33" t="str">
        <f t="shared" si="3"/>
        <v/>
      </c>
      <c r="Q897" s="34" t="str">
        <f t="shared" si="4"/>
        <v/>
      </c>
      <c r="R897" s="39"/>
    </row>
    <row r="898">
      <c r="A898" s="40"/>
      <c r="B898" s="13"/>
      <c r="C898" s="13"/>
      <c r="D898" s="13"/>
      <c r="E898" s="13"/>
      <c r="F898" s="40"/>
      <c r="G898" s="46"/>
      <c r="H898" s="11"/>
      <c r="I898" s="16"/>
      <c r="J898" s="16"/>
      <c r="K898" s="15"/>
      <c r="L898" s="46"/>
      <c r="M898" s="18" t="str">
        <f>IFERROR(__xludf.DUMMYFUNCTION("IF(J898="""","""",IF(A898=""SELL"",(I898-J898-K898/100)*H898*100, IF(A898=""BUY"",(J898-I898-K898/100)*H898*100, IF(regexmatch(A898,""Ass""),(J898-I898-K898/100)*H898*100, IF(A898=""SDI"",((J898-I898)*H898)-(K898), IF(A898="""",""""))))))"),"")</f>
        <v/>
      </c>
      <c r="N898" s="19" t="str">
        <f t="shared" si="1"/>
        <v/>
      </c>
      <c r="O898" s="20" t="str">
        <f t="shared" si="2"/>
        <v/>
      </c>
      <c r="P898" s="21" t="str">
        <f t="shared" si="3"/>
        <v/>
      </c>
      <c r="Q898" s="22" t="str">
        <f t="shared" si="4"/>
        <v/>
      </c>
      <c r="R898" s="23"/>
    </row>
    <row r="899">
      <c r="A899" s="44"/>
      <c r="B899" s="43"/>
      <c r="C899" s="43"/>
      <c r="D899" s="43"/>
      <c r="E899" s="43"/>
      <c r="F899" s="44"/>
      <c r="G899" s="47"/>
      <c r="H899" s="24"/>
      <c r="I899" s="28"/>
      <c r="J899" s="28"/>
      <c r="K899" s="27"/>
      <c r="L899" s="47"/>
      <c r="M899" s="30" t="str">
        <f>IFERROR(__xludf.DUMMYFUNCTION("IF(J899="""","""",IF(A899=""SELL"",(I899-J899-K899/100)*H899*100, IF(A899=""BUY"",(J899-I899-K899/100)*H899*100, IF(regexmatch(A899,""Ass""),(J899-I899-K899/100)*H899*100, IF(A899=""SDI"",((J899-I899)*H899)-(K899), IF(A899="""",""""))))))"),"")</f>
        <v/>
      </c>
      <c r="N899" s="31" t="str">
        <f t="shared" si="1"/>
        <v/>
      </c>
      <c r="O899" s="32" t="str">
        <f t="shared" si="2"/>
        <v/>
      </c>
      <c r="P899" s="33" t="str">
        <f t="shared" si="3"/>
        <v/>
      </c>
      <c r="Q899" s="34" t="str">
        <f t="shared" si="4"/>
        <v/>
      </c>
      <c r="R899" s="39"/>
    </row>
    <row r="900">
      <c r="A900" s="40"/>
      <c r="B900" s="13"/>
      <c r="C900" s="13"/>
      <c r="D900" s="13"/>
      <c r="E900" s="13"/>
      <c r="F900" s="40"/>
      <c r="G900" s="46"/>
      <c r="H900" s="11"/>
      <c r="I900" s="16"/>
      <c r="J900" s="16"/>
      <c r="K900" s="15"/>
      <c r="L900" s="46"/>
      <c r="M900" s="18" t="str">
        <f>IFERROR(__xludf.DUMMYFUNCTION("IF(J900="""","""",IF(A900=""SELL"",(I900-J900-K900/100)*H900*100, IF(A900=""BUY"",(J900-I900-K900/100)*H900*100, IF(regexmatch(A900,""Ass""),(J900-I900-K900/100)*H900*100, IF(A900=""SDI"",((J900-I900)*H900)-(K900), IF(A900="""",""""))))))"),"")</f>
        <v/>
      </c>
      <c r="N900" s="19" t="str">
        <f t="shared" si="1"/>
        <v/>
      </c>
      <c r="O900" s="20" t="str">
        <f t="shared" si="2"/>
        <v/>
      </c>
      <c r="P900" s="21" t="str">
        <f t="shared" si="3"/>
        <v/>
      </c>
      <c r="Q900" s="22" t="str">
        <f t="shared" si="4"/>
        <v/>
      </c>
      <c r="R900" s="23"/>
    </row>
    <row r="901">
      <c r="A901" s="44"/>
      <c r="B901" s="43"/>
      <c r="C901" s="43"/>
      <c r="D901" s="43"/>
      <c r="E901" s="43"/>
      <c r="F901" s="44"/>
      <c r="G901" s="47"/>
      <c r="H901" s="24"/>
      <c r="I901" s="28"/>
      <c r="J901" s="28"/>
      <c r="K901" s="27"/>
      <c r="L901" s="47"/>
      <c r="M901" s="30" t="str">
        <f>IFERROR(__xludf.DUMMYFUNCTION("IF(J901="""","""",IF(A901=""SELL"",(I901-J901-K901/100)*H901*100, IF(A901=""BUY"",(J901-I901-K901/100)*H901*100, IF(regexmatch(A901,""Ass""),(J901-I901-K901/100)*H901*100, IF(A901=""SDI"",((J901-I901)*H901)-(K901), IF(A901="""",""""))))))"),"")</f>
        <v/>
      </c>
      <c r="N901" s="31" t="str">
        <f t="shared" si="1"/>
        <v/>
      </c>
      <c r="O901" s="32" t="str">
        <f t="shared" si="2"/>
        <v/>
      </c>
      <c r="P901" s="33" t="str">
        <f t="shared" si="3"/>
        <v/>
      </c>
      <c r="Q901" s="34" t="str">
        <f t="shared" si="4"/>
        <v/>
      </c>
      <c r="R901" s="39"/>
    </row>
    <row r="902">
      <c r="A902" s="40"/>
      <c r="B902" s="13"/>
      <c r="C902" s="13"/>
      <c r="D902" s="13"/>
      <c r="E902" s="13"/>
      <c r="F902" s="40"/>
      <c r="G902" s="46"/>
      <c r="H902" s="11"/>
      <c r="I902" s="16"/>
      <c r="J902" s="16"/>
      <c r="K902" s="15"/>
      <c r="L902" s="46"/>
      <c r="M902" s="18" t="str">
        <f>IFERROR(__xludf.DUMMYFUNCTION("IF(J902="""","""",IF(A902=""SELL"",(I902-J902-K902/100)*H902*100, IF(A902=""BUY"",(J902-I902-K902/100)*H902*100, IF(regexmatch(A902,""Ass""),(J902-I902-K902/100)*H902*100, IF(A902=""SDI"",((J902-I902)*H902)-(K902), IF(A902="""",""""))))))"),"")</f>
        <v/>
      </c>
      <c r="N902" s="19" t="str">
        <f t="shared" si="1"/>
        <v/>
      </c>
      <c r="O902" s="20" t="str">
        <f t="shared" si="2"/>
        <v/>
      </c>
      <c r="P902" s="21" t="str">
        <f t="shared" si="3"/>
        <v/>
      </c>
      <c r="Q902" s="22" t="str">
        <f t="shared" si="4"/>
        <v/>
      </c>
      <c r="R902" s="23"/>
    </row>
    <row r="903">
      <c r="A903" s="44"/>
      <c r="B903" s="43"/>
      <c r="C903" s="43"/>
      <c r="D903" s="43"/>
      <c r="E903" s="43"/>
      <c r="F903" s="44"/>
      <c r="G903" s="47"/>
      <c r="H903" s="24"/>
      <c r="I903" s="28"/>
      <c r="J903" s="28"/>
      <c r="K903" s="27"/>
      <c r="L903" s="47"/>
      <c r="M903" s="30" t="str">
        <f>IFERROR(__xludf.DUMMYFUNCTION("IF(J903="""","""",IF(A903=""SELL"",(I903-J903-K903/100)*H903*100, IF(A903=""BUY"",(J903-I903-K903/100)*H903*100, IF(regexmatch(A903,""Ass""),(J903-I903-K903/100)*H903*100, IF(A903=""SDI"",((J903-I903)*H903)-(K903), IF(A903="""",""""))))))"),"")</f>
        <v/>
      </c>
      <c r="N903" s="31" t="str">
        <f t="shared" si="1"/>
        <v/>
      </c>
      <c r="O903" s="32" t="str">
        <f t="shared" si="2"/>
        <v/>
      </c>
      <c r="P903" s="33" t="str">
        <f t="shared" si="3"/>
        <v/>
      </c>
      <c r="Q903" s="34" t="str">
        <f t="shared" si="4"/>
        <v/>
      </c>
      <c r="R903" s="39"/>
    </row>
    <row r="904">
      <c r="A904" s="40"/>
      <c r="B904" s="13"/>
      <c r="C904" s="13"/>
      <c r="D904" s="13"/>
      <c r="E904" s="13"/>
      <c r="F904" s="40"/>
      <c r="G904" s="46"/>
      <c r="H904" s="11"/>
      <c r="I904" s="16"/>
      <c r="J904" s="16"/>
      <c r="K904" s="15"/>
      <c r="L904" s="46"/>
      <c r="M904" s="18" t="str">
        <f>IFERROR(__xludf.DUMMYFUNCTION("IF(J904="""","""",IF(A904=""SELL"",(I904-J904-K904/100)*H904*100, IF(A904=""BUY"",(J904-I904-K904/100)*H904*100, IF(regexmatch(A904,""Ass""),(J904-I904-K904/100)*H904*100, IF(A904=""SDI"",((J904-I904)*H904)-(K904), IF(A904="""",""""))))))"),"")</f>
        <v/>
      </c>
      <c r="N904" s="19" t="str">
        <f t="shared" si="1"/>
        <v/>
      </c>
      <c r="O904" s="20" t="str">
        <f t="shared" si="2"/>
        <v/>
      </c>
      <c r="P904" s="21" t="str">
        <f t="shared" si="3"/>
        <v/>
      </c>
      <c r="Q904" s="22" t="str">
        <f t="shared" si="4"/>
        <v/>
      </c>
      <c r="R904" s="23"/>
    </row>
    <row r="905">
      <c r="A905" s="44"/>
      <c r="B905" s="43"/>
      <c r="C905" s="43"/>
      <c r="D905" s="43"/>
      <c r="E905" s="43"/>
      <c r="F905" s="44"/>
      <c r="G905" s="47"/>
      <c r="H905" s="24"/>
      <c r="I905" s="28"/>
      <c r="J905" s="28"/>
      <c r="K905" s="27"/>
      <c r="L905" s="47"/>
      <c r="M905" s="30" t="str">
        <f>IFERROR(__xludf.DUMMYFUNCTION("IF(J905="""","""",IF(A905=""SELL"",(I905-J905-K905/100)*H905*100, IF(A905=""BUY"",(J905-I905-K905/100)*H905*100, IF(regexmatch(A905,""Ass""),(J905-I905-K905/100)*H905*100, IF(A905=""SDI"",((J905-I905)*H905)-(K905), IF(A905="""",""""))))))"),"")</f>
        <v/>
      </c>
      <c r="N905" s="31" t="str">
        <f t="shared" si="1"/>
        <v/>
      </c>
      <c r="O905" s="32" t="str">
        <f t="shared" si="2"/>
        <v/>
      </c>
      <c r="P905" s="33" t="str">
        <f t="shared" si="3"/>
        <v/>
      </c>
      <c r="Q905" s="34" t="str">
        <f t="shared" si="4"/>
        <v/>
      </c>
      <c r="R905" s="39"/>
    </row>
    <row r="906">
      <c r="A906" s="40"/>
      <c r="B906" s="13"/>
      <c r="C906" s="13"/>
      <c r="D906" s="13"/>
      <c r="E906" s="13"/>
      <c r="F906" s="40"/>
      <c r="G906" s="46"/>
      <c r="H906" s="11"/>
      <c r="I906" s="16"/>
      <c r="J906" s="16"/>
      <c r="K906" s="15"/>
      <c r="L906" s="46"/>
      <c r="M906" s="18" t="str">
        <f>IFERROR(__xludf.DUMMYFUNCTION("IF(J906="""","""",IF(A906=""SELL"",(I906-J906-K906/100)*H906*100, IF(A906=""BUY"",(J906-I906-K906/100)*H906*100, IF(regexmatch(A906,""Ass""),(J906-I906-K906/100)*H906*100, IF(A906=""SDI"",((J906-I906)*H906)-(K906), IF(A906="""",""""))))))"),"")</f>
        <v/>
      </c>
      <c r="N906" s="19" t="str">
        <f t="shared" si="1"/>
        <v/>
      </c>
      <c r="O906" s="20" t="str">
        <f t="shared" si="2"/>
        <v/>
      </c>
      <c r="P906" s="21" t="str">
        <f t="shared" si="3"/>
        <v/>
      </c>
      <c r="Q906" s="22" t="str">
        <f t="shared" si="4"/>
        <v/>
      </c>
      <c r="R906" s="23"/>
    </row>
    <row r="907">
      <c r="A907" s="44"/>
      <c r="B907" s="43"/>
      <c r="C907" s="43"/>
      <c r="D907" s="43"/>
      <c r="E907" s="43"/>
      <c r="F907" s="44"/>
      <c r="G907" s="47"/>
      <c r="H907" s="24"/>
      <c r="I907" s="28"/>
      <c r="J907" s="28"/>
      <c r="K907" s="27"/>
      <c r="L907" s="47"/>
      <c r="M907" s="30" t="str">
        <f>IFERROR(__xludf.DUMMYFUNCTION("IF(J907="""","""",IF(A907=""SELL"",(I907-J907-K907/100)*H907*100, IF(A907=""BUY"",(J907-I907-K907/100)*H907*100, IF(regexmatch(A907,""Ass""),(J907-I907-K907/100)*H907*100, IF(A907=""SDI"",((J907-I907)*H907)-(K907), IF(A907="""",""""))))))"),"")</f>
        <v/>
      </c>
      <c r="N907" s="31" t="str">
        <f t="shared" si="1"/>
        <v/>
      </c>
      <c r="O907" s="32" t="str">
        <f t="shared" si="2"/>
        <v/>
      </c>
      <c r="P907" s="33" t="str">
        <f t="shared" si="3"/>
        <v/>
      </c>
      <c r="Q907" s="34" t="str">
        <f t="shared" si="4"/>
        <v/>
      </c>
      <c r="R907" s="39"/>
    </row>
    <row r="908">
      <c r="A908" s="40"/>
      <c r="B908" s="13"/>
      <c r="C908" s="13"/>
      <c r="D908" s="13"/>
      <c r="E908" s="13"/>
      <c r="F908" s="40"/>
      <c r="G908" s="46"/>
      <c r="H908" s="11"/>
      <c r="I908" s="16"/>
      <c r="J908" s="16"/>
      <c r="K908" s="15"/>
      <c r="L908" s="46"/>
      <c r="M908" s="18" t="str">
        <f>IFERROR(__xludf.DUMMYFUNCTION("IF(J908="""","""",IF(A908=""SELL"",(I908-J908-K908/100)*H908*100, IF(A908=""BUY"",(J908-I908-K908/100)*H908*100, IF(regexmatch(A908,""Ass""),(J908-I908-K908/100)*H908*100, IF(A908=""SDI"",((J908-I908)*H908)-(K908), IF(A908="""",""""))))))"),"")</f>
        <v/>
      </c>
      <c r="N908" s="19" t="str">
        <f t="shared" si="1"/>
        <v/>
      </c>
      <c r="O908" s="20" t="str">
        <f t="shared" si="2"/>
        <v/>
      </c>
      <c r="P908" s="21" t="str">
        <f t="shared" si="3"/>
        <v/>
      </c>
      <c r="Q908" s="22" t="str">
        <f t="shared" si="4"/>
        <v/>
      </c>
      <c r="R908" s="23"/>
    </row>
    <row r="909">
      <c r="A909" s="44"/>
      <c r="B909" s="43"/>
      <c r="C909" s="43"/>
      <c r="D909" s="43"/>
      <c r="E909" s="43"/>
      <c r="F909" s="44"/>
      <c r="G909" s="47"/>
      <c r="H909" s="24"/>
      <c r="I909" s="28"/>
      <c r="J909" s="28"/>
      <c r="K909" s="27"/>
      <c r="L909" s="47"/>
      <c r="M909" s="30" t="str">
        <f>IFERROR(__xludf.DUMMYFUNCTION("IF(J909="""","""",IF(A909=""SELL"",(I909-J909-K909/100)*H909*100, IF(A909=""BUY"",(J909-I909-K909/100)*H909*100, IF(regexmatch(A909,""Ass""),(J909-I909-K909/100)*H909*100, IF(A909=""SDI"",((J909-I909)*H909)-(K909), IF(A909="""",""""))))))"),"")</f>
        <v/>
      </c>
      <c r="N909" s="31" t="str">
        <f t="shared" si="1"/>
        <v/>
      </c>
      <c r="O909" s="32" t="str">
        <f t="shared" si="2"/>
        <v/>
      </c>
      <c r="P909" s="33" t="str">
        <f t="shared" si="3"/>
        <v/>
      </c>
      <c r="Q909" s="34" t="str">
        <f t="shared" si="4"/>
        <v/>
      </c>
      <c r="R909" s="39"/>
    </row>
    <row r="910">
      <c r="A910" s="40"/>
      <c r="B910" s="13"/>
      <c r="C910" s="13"/>
      <c r="D910" s="13"/>
      <c r="E910" s="13"/>
      <c r="F910" s="40"/>
      <c r="G910" s="46"/>
      <c r="H910" s="11"/>
      <c r="I910" s="16"/>
      <c r="J910" s="16"/>
      <c r="K910" s="15"/>
      <c r="L910" s="46"/>
      <c r="M910" s="18" t="str">
        <f>IFERROR(__xludf.DUMMYFUNCTION("IF(J910="""","""",IF(A910=""SELL"",(I910-J910-K910/100)*H910*100, IF(A910=""BUY"",(J910-I910-K910/100)*H910*100, IF(regexmatch(A910,""Ass""),(J910-I910-K910/100)*H910*100, IF(A910=""SDI"",((J910-I910)*H910)-(K910), IF(A910="""",""""))))))"),"")</f>
        <v/>
      </c>
      <c r="N910" s="19" t="str">
        <f t="shared" si="1"/>
        <v/>
      </c>
      <c r="O910" s="20" t="str">
        <f t="shared" si="2"/>
        <v/>
      </c>
      <c r="P910" s="21" t="str">
        <f t="shared" si="3"/>
        <v/>
      </c>
      <c r="Q910" s="22" t="str">
        <f t="shared" si="4"/>
        <v/>
      </c>
      <c r="R910" s="23"/>
    </row>
    <row r="911">
      <c r="A911" s="44"/>
      <c r="B911" s="43"/>
      <c r="C911" s="43"/>
      <c r="D911" s="43"/>
      <c r="E911" s="43"/>
      <c r="F911" s="44"/>
      <c r="G911" s="47"/>
      <c r="H911" s="24"/>
      <c r="I911" s="28"/>
      <c r="J911" s="28"/>
      <c r="K911" s="27"/>
      <c r="L911" s="47"/>
      <c r="M911" s="30" t="str">
        <f>IFERROR(__xludf.DUMMYFUNCTION("IF(J911="""","""",IF(A911=""SELL"",(I911-J911-K911/100)*H911*100, IF(A911=""BUY"",(J911-I911-K911/100)*H911*100, IF(regexmatch(A911,""Ass""),(J911-I911-K911/100)*H911*100, IF(A911=""SDI"",((J911-I911)*H911)-(K911), IF(A911="""",""""))))))"),"")</f>
        <v/>
      </c>
      <c r="N911" s="31" t="str">
        <f t="shared" si="1"/>
        <v/>
      </c>
      <c r="O911" s="32" t="str">
        <f t="shared" si="2"/>
        <v/>
      </c>
      <c r="P911" s="33" t="str">
        <f t="shared" si="3"/>
        <v/>
      </c>
      <c r="Q911" s="34" t="str">
        <f t="shared" si="4"/>
        <v/>
      </c>
      <c r="R911" s="39"/>
    </row>
    <row r="912">
      <c r="A912" s="40"/>
      <c r="B912" s="13"/>
      <c r="C912" s="13"/>
      <c r="D912" s="13"/>
      <c r="E912" s="13"/>
      <c r="F912" s="40"/>
      <c r="G912" s="46"/>
      <c r="H912" s="11"/>
      <c r="I912" s="16"/>
      <c r="J912" s="16"/>
      <c r="K912" s="15"/>
      <c r="L912" s="46"/>
      <c r="M912" s="18" t="str">
        <f>IFERROR(__xludf.DUMMYFUNCTION("IF(J912="""","""",IF(A912=""SELL"",(I912-J912-K912/100)*H912*100, IF(A912=""BUY"",(J912-I912-K912/100)*H912*100, IF(regexmatch(A912,""Ass""),(J912-I912-K912/100)*H912*100, IF(A912=""SDI"",((J912-I912)*H912)-(K912), IF(A912="""",""""))))))"),"")</f>
        <v/>
      </c>
      <c r="N912" s="19" t="str">
        <f t="shared" si="1"/>
        <v/>
      </c>
      <c r="O912" s="20" t="str">
        <f t="shared" si="2"/>
        <v/>
      </c>
      <c r="P912" s="21" t="str">
        <f t="shared" si="3"/>
        <v/>
      </c>
      <c r="Q912" s="22" t="str">
        <f t="shared" si="4"/>
        <v/>
      </c>
      <c r="R912" s="23"/>
    </row>
    <row r="913">
      <c r="A913" s="44"/>
      <c r="B913" s="43"/>
      <c r="C913" s="43"/>
      <c r="D913" s="43"/>
      <c r="E913" s="43"/>
      <c r="F913" s="44"/>
      <c r="G913" s="47"/>
      <c r="H913" s="24"/>
      <c r="I913" s="28"/>
      <c r="J913" s="28"/>
      <c r="K913" s="27"/>
      <c r="L913" s="47"/>
      <c r="M913" s="30" t="str">
        <f>IFERROR(__xludf.DUMMYFUNCTION("IF(J913="""","""",IF(A913=""SELL"",(I913-J913-K913/100)*H913*100, IF(A913=""BUY"",(J913-I913-K913/100)*H913*100, IF(regexmatch(A913,""Ass""),(J913-I913-K913/100)*H913*100, IF(A913=""SDI"",((J913-I913)*H913)-(K913), IF(A913="""",""""))))))"),"")</f>
        <v/>
      </c>
      <c r="N913" s="31" t="str">
        <f t="shared" si="1"/>
        <v/>
      </c>
      <c r="O913" s="32" t="str">
        <f t="shared" si="2"/>
        <v/>
      </c>
      <c r="P913" s="33" t="str">
        <f t="shared" si="3"/>
        <v/>
      </c>
      <c r="Q913" s="34" t="str">
        <f t="shared" si="4"/>
        <v/>
      </c>
      <c r="R913" s="39"/>
    </row>
    <row r="914">
      <c r="A914" s="40"/>
      <c r="B914" s="13"/>
      <c r="C914" s="13"/>
      <c r="D914" s="13"/>
      <c r="E914" s="13"/>
      <c r="F914" s="40"/>
      <c r="G914" s="46"/>
      <c r="H914" s="11"/>
      <c r="I914" s="16"/>
      <c r="J914" s="16"/>
      <c r="K914" s="15"/>
      <c r="L914" s="46"/>
      <c r="M914" s="18" t="str">
        <f>IFERROR(__xludf.DUMMYFUNCTION("IF(J914="""","""",IF(A914=""SELL"",(I914-J914-K914/100)*H914*100, IF(A914=""BUY"",(J914-I914-K914/100)*H914*100, IF(regexmatch(A914,""Ass""),(J914-I914-K914/100)*H914*100, IF(A914=""SDI"",((J914-I914)*H914)-(K914), IF(A914="""",""""))))))"),"")</f>
        <v/>
      </c>
      <c r="N914" s="19" t="str">
        <f t="shared" si="1"/>
        <v/>
      </c>
      <c r="O914" s="20" t="str">
        <f t="shared" si="2"/>
        <v/>
      </c>
      <c r="P914" s="21" t="str">
        <f t="shared" si="3"/>
        <v/>
      </c>
      <c r="Q914" s="22" t="str">
        <f t="shared" si="4"/>
        <v/>
      </c>
      <c r="R914" s="23"/>
    </row>
    <row r="915">
      <c r="A915" s="44"/>
      <c r="B915" s="43"/>
      <c r="C915" s="43"/>
      <c r="D915" s="43"/>
      <c r="E915" s="43"/>
      <c r="F915" s="44"/>
      <c r="G915" s="47"/>
      <c r="H915" s="24"/>
      <c r="I915" s="28"/>
      <c r="J915" s="28"/>
      <c r="K915" s="27"/>
      <c r="L915" s="47"/>
      <c r="M915" s="30" t="str">
        <f>IFERROR(__xludf.DUMMYFUNCTION("IF(J915="""","""",IF(A915=""SELL"",(I915-J915-K915/100)*H915*100, IF(A915=""BUY"",(J915-I915-K915/100)*H915*100, IF(regexmatch(A915,""Ass""),(J915-I915-K915/100)*H915*100, IF(A915=""SDI"",((J915-I915)*H915)-(K915), IF(A915="""",""""))))))"),"")</f>
        <v/>
      </c>
      <c r="N915" s="31" t="str">
        <f t="shared" si="1"/>
        <v/>
      </c>
      <c r="O915" s="32" t="str">
        <f t="shared" si="2"/>
        <v/>
      </c>
      <c r="P915" s="33" t="str">
        <f t="shared" si="3"/>
        <v/>
      </c>
      <c r="Q915" s="34" t="str">
        <f t="shared" si="4"/>
        <v/>
      </c>
      <c r="R915" s="39"/>
    </row>
    <row r="916">
      <c r="A916" s="40"/>
      <c r="B916" s="13"/>
      <c r="C916" s="13"/>
      <c r="D916" s="13"/>
      <c r="E916" s="13"/>
      <c r="F916" s="40"/>
      <c r="G916" s="46"/>
      <c r="H916" s="11"/>
      <c r="I916" s="16"/>
      <c r="J916" s="16"/>
      <c r="K916" s="15"/>
      <c r="L916" s="46"/>
      <c r="M916" s="18" t="str">
        <f>IFERROR(__xludf.DUMMYFUNCTION("IF(J916="""","""",IF(A916=""SELL"",(I916-J916-K916/100)*H916*100, IF(A916=""BUY"",(J916-I916-K916/100)*H916*100, IF(regexmatch(A916,""Ass""),(J916-I916-K916/100)*H916*100, IF(A916=""SDI"",((J916-I916)*H916)-(K916), IF(A916="""",""""))))))"),"")</f>
        <v/>
      </c>
      <c r="N916" s="19" t="str">
        <f t="shared" si="1"/>
        <v/>
      </c>
      <c r="O916" s="20" t="str">
        <f t="shared" si="2"/>
        <v/>
      </c>
      <c r="P916" s="21" t="str">
        <f t="shared" si="3"/>
        <v/>
      </c>
      <c r="Q916" s="22" t="str">
        <f t="shared" si="4"/>
        <v/>
      </c>
      <c r="R916" s="23"/>
    </row>
    <row r="917">
      <c r="A917" s="44"/>
      <c r="B917" s="43"/>
      <c r="C917" s="43"/>
      <c r="D917" s="43"/>
      <c r="E917" s="43"/>
      <c r="F917" s="44"/>
      <c r="G917" s="47"/>
      <c r="H917" s="24"/>
      <c r="I917" s="28"/>
      <c r="J917" s="28"/>
      <c r="K917" s="27"/>
      <c r="L917" s="47"/>
      <c r="M917" s="30" t="str">
        <f>IFERROR(__xludf.DUMMYFUNCTION("IF(J917="""","""",IF(A917=""SELL"",(I917-J917-K917/100)*H917*100, IF(A917=""BUY"",(J917-I917-K917/100)*H917*100, IF(regexmatch(A917,""Ass""),(J917-I917-K917/100)*H917*100, IF(A917=""SDI"",((J917-I917)*H917)-(K917), IF(A917="""",""""))))))"),"")</f>
        <v/>
      </c>
      <c r="N917" s="31" t="str">
        <f t="shared" si="1"/>
        <v/>
      </c>
      <c r="O917" s="32" t="str">
        <f t="shared" si="2"/>
        <v/>
      </c>
      <c r="P917" s="33" t="str">
        <f t="shared" si="3"/>
        <v/>
      </c>
      <c r="Q917" s="34" t="str">
        <f t="shared" si="4"/>
        <v/>
      </c>
      <c r="R917" s="39"/>
    </row>
    <row r="918">
      <c r="A918" s="40"/>
      <c r="B918" s="13"/>
      <c r="C918" s="13"/>
      <c r="D918" s="13"/>
      <c r="E918" s="13"/>
      <c r="F918" s="40"/>
      <c r="G918" s="46"/>
      <c r="H918" s="11"/>
      <c r="I918" s="16"/>
      <c r="J918" s="16"/>
      <c r="K918" s="15"/>
      <c r="L918" s="46"/>
      <c r="M918" s="18" t="str">
        <f>IFERROR(__xludf.DUMMYFUNCTION("IF(J918="""","""",IF(A918=""SELL"",(I918-J918-K918/100)*H918*100, IF(A918=""BUY"",(J918-I918-K918/100)*H918*100, IF(regexmatch(A918,""Ass""),(J918-I918-K918/100)*H918*100, IF(A918=""SDI"",((J918-I918)*H918)-(K918), IF(A918="""",""""))))))"),"")</f>
        <v/>
      </c>
      <c r="N918" s="19" t="str">
        <f t="shared" si="1"/>
        <v/>
      </c>
      <c r="O918" s="20" t="str">
        <f t="shared" si="2"/>
        <v/>
      </c>
      <c r="P918" s="21" t="str">
        <f t="shared" si="3"/>
        <v/>
      </c>
      <c r="Q918" s="22" t="str">
        <f t="shared" si="4"/>
        <v/>
      </c>
      <c r="R918" s="23"/>
    </row>
    <row r="919">
      <c r="A919" s="44"/>
      <c r="B919" s="43"/>
      <c r="C919" s="43"/>
      <c r="D919" s="43"/>
      <c r="E919" s="43"/>
      <c r="F919" s="44"/>
      <c r="G919" s="47"/>
      <c r="H919" s="24"/>
      <c r="I919" s="28"/>
      <c r="J919" s="28"/>
      <c r="K919" s="27"/>
      <c r="L919" s="47"/>
      <c r="M919" s="30" t="str">
        <f>IFERROR(__xludf.DUMMYFUNCTION("IF(J919="""","""",IF(A919=""SELL"",(I919-J919-K919/100)*H919*100, IF(A919=""BUY"",(J919-I919-K919/100)*H919*100, IF(regexmatch(A919,""Ass""),(J919-I919-K919/100)*H919*100, IF(A919=""SDI"",((J919-I919)*H919)-(K919), IF(A919="""",""""))))))"),"")</f>
        <v/>
      </c>
      <c r="N919" s="31" t="str">
        <f t="shared" si="1"/>
        <v/>
      </c>
      <c r="O919" s="32" t="str">
        <f t="shared" si="2"/>
        <v/>
      </c>
      <c r="P919" s="33" t="str">
        <f t="shared" si="3"/>
        <v/>
      </c>
      <c r="Q919" s="34" t="str">
        <f t="shared" si="4"/>
        <v/>
      </c>
      <c r="R919" s="39"/>
    </row>
    <row r="920">
      <c r="A920" s="40"/>
      <c r="B920" s="13"/>
      <c r="C920" s="13"/>
      <c r="D920" s="13"/>
      <c r="E920" s="13"/>
      <c r="F920" s="40"/>
      <c r="G920" s="46"/>
      <c r="H920" s="11"/>
      <c r="I920" s="16"/>
      <c r="J920" s="16"/>
      <c r="K920" s="15"/>
      <c r="L920" s="46"/>
      <c r="M920" s="18" t="str">
        <f>IFERROR(__xludf.DUMMYFUNCTION("IF(J920="""","""",IF(A920=""SELL"",(I920-J920-K920/100)*H920*100, IF(A920=""BUY"",(J920-I920-K920/100)*H920*100, IF(regexmatch(A920,""Ass""),(J920-I920-K920/100)*H920*100, IF(A920=""SDI"",((J920-I920)*H920)-(K920), IF(A920="""",""""))))))"),"")</f>
        <v/>
      </c>
      <c r="N920" s="19" t="str">
        <f t="shared" si="1"/>
        <v/>
      </c>
      <c r="O920" s="20" t="str">
        <f t="shared" si="2"/>
        <v/>
      </c>
      <c r="P920" s="21" t="str">
        <f t="shared" si="3"/>
        <v/>
      </c>
      <c r="Q920" s="22" t="str">
        <f t="shared" si="4"/>
        <v/>
      </c>
      <c r="R920" s="50"/>
    </row>
    <row r="921">
      <c r="A921" s="44"/>
      <c r="B921" s="43"/>
      <c r="C921" s="43"/>
      <c r="D921" s="43"/>
      <c r="E921" s="43"/>
      <c r="F921" s="44"/>
      <c r="G921" s="47"/>
      <c r="H921" s="24"/>
      <c r="I921" s="28"/>
      <c r="J921" s="28"/>
      <c r="K921" s="27"/>
      <c r="L921" s="47"/>
      <c r="M921" s="30" t="str">
        <f>IFERROR(__xludf.DUMMYFUNCTION("IF(J921="""","""",IF(A921=""SELL"",(I921-J921-K921/100)*H921*100, IF(A921=""BUY"",(J921-I921-K921/100)*H921*100, IF(regexmatch(A921,""Ass""),(J921-I921-K921/100)*H921*100, IF(A921=""SDI"",((J921-I921)*H921)-(K921), IF(A921="""",""""))))))"),"")</f>
        <v/>
      </c>
      <c r="N921" s="31" t="str">
        <f t="shared" si="1"/>
        <v/>
      </c>
      <c r="O921" s="32" t="str">
        <f t="shared" si="2"/>
        <v/>
      </c>
      <c r="P921" s="33" t="str">
        <f t="shared" si="3"/>
        <v/>
      </c>
      <c r="Q921" s="34" t="str">
        <f t="shared" si="4"/>
        <v/>
      </c>
      <c r="R921" s="39"/>
    </row>
    <row r="922">
      <c r="A922" s="40"/>
      <c r="B922" s="13"/>
      <c r="C922" s="13"/>
      <c r="D922" s="13"/>
      <c r="E922" s="13"/>
      <c r="F922" s="40"/>
      <c r="G922" s="46"/>
      <c r="H922" s="11"/>
      <c r="I922" s="16"/>
      <c r="J922" s="16"/>
      <c r="K922" s="15"/>
      <c r="L922" s="46"/>
      <c r="M922" s="18" t="str">
        <f>IFERROR(__xludf.DUMMYFUNCTION("IF(J922="""","""",IF(A922=""SELL"",(I922-J922-K922/100)*H922*100, IF(A922=""BUY"",(J922-I922-K922/100)*H922*100, IF(regexmatch(A922,""Ass""),(J922-I922-K922/100)*H922*100, IF(A922=""SDI"",((J922-I922)*H922)-(K922), IF(A922="""",""""))))))"),"")</f>
        <v/>
      </c>
      <c r="N922" s="19" t="str">
        <f t="shared" si="1"/>
        <v/>
      </c>
      <c r="O922" s="20" t="str">
        <f t="shared" si="2"/>
        <v/>
      </c>
      <c r="P922" s="21" t="str">
        <f t="shared" si="3"/>
        <v/>
      </c>
      <c r="Q922" s="22" t="str">
        <f t="shared" si="4"/>
        <v/>
      </c>
      <c r="R922" s="23"/>
    </row>
    <row r="923">
      <c r="A923" s="44"/>
      <c r="B923" s="43"/>
      <c r="C923" s="43"/>
      <c r="D923" s="43"/>
      <c r="E923" s="43"/>
      <c r="F923" s="44"/>
      <c r="G923" s="47"/>
      <c r="H923" s="24"/>
      <c r="I923" s="28"/>
      <c r="J923" s="28"/>
      <c r="K923" s="27"/>
      <c r="L923" s="47"/>
      <c r="M923" s="30" t="str">
        <f>IFERROR(__xludf.DUMMYFUNCTION("IF(J923="""","""",IF(A923=""SELL"",(I923-J923-K923/100)*H923*100, IF(A923=""BUY"",(J923-I923-K923/100)*H923*100, IF(regexmatch(A923,""Ass""),(J923-I923-K923/100)*H923*100, IF(A923=""SDI"",((J923-I923)*H923)-(K923), IF(A923="""",""""))))))"),"")</f>
        <v/>
      </c>
      <c r="N923" s="31" t="str">
        <f t="shared" si="1"/>
        <v/>
      </c>
      <c r="O923" s="32" t="str">
        <f t="shared" si="2"/>
        <v/>
      </c>
      <c r="P923" s="33" t="str">
        <f t="shared" si="3"/>
        <v/>
      </c>
      <c r="Q923" s="34" t="str">
        <f t="shared" si="4"/>
        <v/>
      </c>
      <c r="R923" s="39"/>
    </row>
    <row r="924">
      <c r="A924" s="40"/>
      <c r="B924" s="13"/>
      <c r="C924" s="13"/>
      <c r="D924" s="13"/>
      <c r="E924" s="13"/>
      <c r="F924" s="40"/>
      <c r="G924" s="46"/>
      <c r="H924" s="11"/>
      <c r="I924" s="16"/>
      <c r="J924" s="16"/>
      <c r="K924" s="15"/>
      <c r="L924" s="46"/>
      <c r="M924" s="18" t="str">
        <f>IFERROR(__xludf.DUMMYFUNCTION("IF(J924="""","""",IF(A924=""SELL"",(I924-J924-K924/100)*H924*100, IF(A924=""BUY"",(J924-I924-K924/100)*H924*100, IF(regexmatch(A924,""Ass""),(J924-I924-K924/100)*H924*100, IF(A924=""SDI"",((J924-I924)*H924)-(K924), IF(A924="""",""""))))))"),"")</f>
        <v/>
      </c>
      <c r="N924" s="19" t="str">
        <f t="shared" si="1"/>
        <v/>
      </c>
      <c r="O924" s="20" t="str">
        <f t="shared" si="2"/>
        <v/>
      </c>
      <c r="P924" s="21" t="str">
        <f t="shared" si="3"/>
        <v/>
      </c>
      <c r="Q924" s="22" t="str">
        <f t="shared" si="4"/>
        <v/>
      </c>
      <c r="R924" s="23"/>
    </row>
    <row r="925">
      <c r="A925" s="44"/>
      <c r="B925" s="43"/>
      <c r="C925" s="43"/>
      <c r="D925" s="43"/>
      <c r="E925" s="43"/>
      <c r="F925" s="44"/>
      <c r="G925" s="47"/>
      <c r="H925" s="24"/>
      <c r="I925" s="28"/>
      <c r="J925" s="28"/>
      <c r="K925" s="27"/>
      <c r="L925" s="47"/>
      <c r="M925" s="30" t="str">
        <f>IFERROR(__xludf.DUMMYFUNCTION("IF(J925="""","""",IF(A925=""SELL"",(I925-J925-K925/100)*H925*100, IF(A925=""BUY"",(J925-I925-K925/100)*H925*100, IF(regexmatch(A925,""Ass""),(J925-I925-K925/100)*H925*100, IF(A925=""SDI"",((J925-I925)*H925)-(K925), IF(A925="""",""""))))))"),"")</f>
        <v/>
      </c>
      <c r="N925" s="31" t="str">
        <f t="shared" si="1"/>
        <v/>
      </c>
      <c r="O925" s="32" t="str">
        <f t="shared" si="2"/>
        <v/>
      </c>
      <c r="P925" s="33" t="str">
        <f t="shared" si="3"/>
        <v/>
      </c>
      <c r="Q925" s="34" t="str">
        <f t="shared" si="4"/>
        <v/>
      </c>
      <c r="R925" s="39"/>
    </row>
    <row r="926">
      <c r="A926" s="40"/>
      <c r="B926" s="13"/>
      <c r="C926" s="13"/>
      <c r="D926" s="13"/>
      <c r="E926" s="13"/>
      <c r="F926" s="40"/>
      <c r="G926" s="46"/>
      <c r="H926" s="11"/>
      <c r="I926" s="16"/>
      <c r="J926" s="16"/>
      <c r="K926" s="15"/>
      <c r="L926" s="46"/>
      <c r="M926" s="18" t="str">
        <f>IFERROR(__xludf.DUMMYFUNCTION("IF(J926="""","""",IF(A926=""SELL"",(I926-J926-K926/100)*H926*100, IF(A926=""BUY"",(J926-I926-K926/100)*H926*100, IF(regexmatch(A926,""Ass""),(J926-I926-K926/100)*H926*100, IF(A926=""SDI"",((J926-I926)*H926)-(K926), IF(A926="""",""""))))))"),"")</f>
        <v/>
      </c>
      <c r="N926" s="19" t="str">
        <f t="shared" si="1"/>
        <v/>
      </c>
      <c r="O926" s="20" t="str">
        <f t="shared" si="2"/>
        <v/>
      </c>
      <c r="P926" s="21" t="str">
        <f t="shared" si="3"/>
        <v/>
      </c>
      <c r="Q926" s="22" t="str">
        <f t="shared" si="4"/>
        <v/>
      </c>
      <c r="R926" s="23"/>
    </row>
    <row r="927">
      <c r="A927" s="44"/>
      <c r="B927" s="43"/>
      <c r="C927" s="43"/>
      <c r="D927" s="43"/>
      <c r="E927" s="43"/>
      <c r="F927" s="44"/>
      <c r="G927" s="47"/>
      <c r="H927" s="24"/>
      <c r="I927" s="28"/>
      <c r="J927" s="28"/>
      <c r="K927" s="27"/>
      <c r="L927" s="47"/>
      <c r="M927" s="30" t="str">
        <f>IFERROR(__xludf.DUMMYFUNCTION("IF(J927="""","""",IF(A927=""SELL"",(I927-J927-K927/100)*H927*100, IF(A927=""BUY"",(J927-I927-K927/100)*H927*100, IF(regexmatch(A927,""Ass""),(J927-I927-K927/100)*H927*100, IF(A927=""SDI"",((J927-I927)*H927)-(K927), IF(A927="""",""""))))))"),"")</f>
        <v/>
      </c>
      <c r="N927" s="31" t="str">
        <f t="shared" si="1"/>
        <v/>
      </c>
      <c r="O927" s="32" t="str">
        <f t="shared" si="2"/>
        <v/>
      </c>
      <c r="P927" s="33" t="str">
        <f t="shared" si="3"/>
        <v/>
      </c>
      <c r="Q927" s="34" t="str">
        <f t="shared" si="4"/>
        <v/>
      </c>
      <c r="R927" s="39"/>
    </row>
    <row r="928">
      <c r="A928" s="40"/>
      <c r="B928" s="13"/>
      <c r="C928" s="13"/>
      <c r="D928" s="13"/>
      <c r="E928" s="13"/>
      <c r="F928" s="40"/>
      <c r="G928" s="46"/>
      <c r="H928" s="11"/>
      <c r="I928" s="16"/>
      <c r="J928" s="16"/>
      <c r="K928" s="15"/>
      <c r="L928" s="46"/>
      <c r="M928" s="18" t="str">
        <f>IFERROR(__xludf.DUMMYFUNCTION("IF(J928="""","""",IF(A928=""SELL"",(I928-J928-K928/100)*H928*100, IF(A928=""BUY"",(J928-I928-K928/100)*H928*100, IF(regexmatch(A928,""Ass""),(J928-I928-K928/100)*H928*100, IF(A928=""SDI"",((J928-I928)*H928)-(K928), IF(A928="""",""""))))))"),"")</f>
        <v/>
      </c>
      <c r="N928" s="19" t="str">
        <f t="shared" si="1"/>
        <v/>
      </c>
      <c r="O928" s="20" t="str">
        <f t="shared" si="2"/>
        <v/>
      </c>
      <c r="P928" s="21" t="str">
        <f t="shared" si="3"/>
        <v/>
      </c>
      <c r="Q928" s="22" t="str">
        <f t="shared" si="4"/>
        <v/>
      </c>
      <c r="R928" s="23"/>
    </row>
    <row r="929">
      <c r="A929" s="44"/>
      <c r="B929" s="43"/>
      <c r="C929" s="43"/>
      <c r="D929" s="43"/>
      <c r="E929" s="43"/>
      <c r="F929" s="44"/>
      <c r="G929" s="47"/>
      <c r="H929" s="24"/>
      <c r="I929" s="28"/>
      <c r="J929" s="28"/>
      <c r="K929" s="27"/>
      <c r="L929" s="47"/>
      <c r="M929" s="30" t="str">
        <f>IFERROR(__xludf.DUMMYFUNCTION("IF(J929="""","""",IF(A929=""SELL"",(I929-J929-K929/100)*H929*100, IF(A929=""BUY"",(J929-I929-K929/100)*H929*100, IF(regexmatch(A929,""Ass""),(J929-I929-K929/100)*H929*100, IF(A929=""SDI"",((J929-I929)*H929)-(K929), IF(A929="""",""""))))))"),"")</f>
        <v/>
      </c>
      <c r="N929" s="31" t="str">
        <f t="shared" si="1"/>
        <v/>
      </c>
      <c r="O929" s="32" t="str">
        <f t="shared" si="2"/>
        <v/>
      </c>
      <c r="P929" s="33" t="str">
        <f t="shared" si="3"/>
        <v/>
      </c>
      <c r="Q929" s="34" t="str">
        <f t="shared" si="4"/>
        <v/>
      </c>
      <c r="R929" s="39"/>
    </row>
    <row r="930">
      <c r="A930" s="40"/>
      <c r="B930" s="13"/>
      <c r="C930" s="13"/>
      <c r="D930" s="13"/>
      <c r="E930" s="13"/>
      <c r="F930" s="40"/>
      <c r="G930" s="46"/>
      <c r="H930" s="11"/>
      <c r="I930" s="16"/>
      <c r="J930" s="16"/>
      <c r="K930" s="15"/>
      <c r="L930" s="46"/>
      <c r="M930" s="18" t="str">
        <f>IFERROR(__xludf.DUMMYFUNCTION("IF(J930="""","""",IF(A930=""SELL"",(I930-J930-K930/100)*H930*100, IF(A930=""BUY"",(J930-I930-K930/100)*H930*100, IF(regexmatch(A930,""Ass""),(J930-I930-K930/100)*H930*100, IF(A930=""SDI"",((J930-I930)*H930)-(K930), IF(A930="""",""""))))))"),"")</f>
        <v/>
      </c>
      <c r="N930" s="19" t="str">
        <f t="shared" si="1"/>
        <v/>
      </c>
      <c r="O930" s="20" t="str">
        <f t="shared" si="2"/>
        <v/>
      </c>
      <c r="P930" s="21" t="str">
        <f t="shared" si="3"/>
        <v/>
      </c>
      <c r="Q930" s="22" t="str">
        <f t="shared" si="4"/>
        <v/>
      </c>
      <c r="R930" s="23"/>
    </row>
    <row r="931">
      <c r="A931" s="44"/>
      <c r="B931" s="43"/>
      <c r="C931" s="43"/>
      <c r="D931" s="43"/>
      <c r="E931" s="43"/>
      <c r="F931" s="44"/>
      <c r="G931" s="47"/>
      <c r="H931" s="24"/>
      <c r="I931" s="28"/>
      <c r="J931" s="28"/>
      <c r="K931" s="27"/>
      <c r="L931" s="47"/>
      <c r="M931" s="30" t="str">
        <f>IFERROR(__xludf.DUMMYFUNCTION("IF(J931="""","""",IF(A931=""SELL"",(I931-J931-K931/100)*H931*100, IF(A931=""BUY"",(J931-I931-K931/100)*H931*100, IF(regexmatch(A931,""Ass""),(J931-I931-K931/100)*H931*100, IF(A931=""SDI"",((J931-I931)*H931)-(K931), IF(A931="""",""""))))))"),"")</f>
        <v/>
      </c>
      <c r="N931" s="31" t="str">
        <f t="shared" si="1"/>
        <v/>
      </c>
      <c r="O931" s="32" t="str">
        <f t="shared" si="2"/>
        <v/>
      </c>
      <c r="P931" s="33" t="str">
        <f t="shared" si="3"/>
        <v/>
      </c>
      <c r="Q931" s="34" t="str">
        <f t="shared" si="4"/>
        <v/>
      </c>
      <c r="R931" s="39"/>
    </row>
    <row r="932">
      <c r="A932" s="40"/>
      <c r="B932" s="13"/>
      <c r="C932" s="13"/>
      <c r="D932" s="13"/>
      <c r="E932" s="13"/>
      <c r="F932" s="40"/>
      <c r="G932" s="46"/>
      <c r="H932" s="11"/>
      <c r="I932" s="16"/>
      <c r="J932" s="16"/>
      <c r="K932" s="15"/>
      <c r="L932" s="46"/>
      <c r="M932" s="18" t="str">
        <f>IFERROR(__xludf.DUMMYFUNCTION("IF(J932="""","""",IF(A932=""SELL"",(I932-J932-K932/100)*H932*100, IF(A932=""BUY"",(J932-I932-K932/100)*H932*100, IF(regexmatch(A932,""Ass""),(J932-I932-K932/100)*H932*100, IF(A932=""SDI"",((J932-I932)*H932)-(K932), IF(A932="""",""""))))))"),"")</f>
        <v/>
      </c>
      <c r="N932" s="19" t="str">
        <f t="shared" si="1"/>
        <v/>
      </c>
      <c r="O932" s="20" t="str">
        <f t="shared" si="2"/>
        <v/>
      </c>
      <c r="P932" s="21" t="str">
        <f t="shared" si="3"/>
        <v/>
      </c>
      <c r="Q932" s="22" t="str">
        <f t="shared" si="4"/>
        <v/>
      </c>
      <c r="R932" s="23"/>
    </row>
    <row r="933">
      <c r="A933" s="44"/>
      <c r="B933" s="43"/>
      <c r="C933" s="43"/>
      <c r="D933" s="43"/>
      <c r="E933" s="43"/>
      <c r="F933" s="44"/>
      <c r="G933" s="47"/>
      <c r="H933" s="24"/>
      <c r="I933" s="28"/>
      <c r="J933" s="28"/>
      <c r="K933" s="27"/>
      <c r="L933" s="47"/>
      <c r="M933" s="30" t="str">
        <f>IFERROR(__xludf.DUMMYFUNCTION("IF(J933="""","""",IF(A933=""SELL"",(I933-J933-K933/100)*H933*100, IF(A933=""BUY"",(J933-I933-K933/100)*H933*100, IF(regexmatch(A933,""Ass""),(J933-I933-K933/100)*H933*100, IF(A933=""SDI"",((J933-I933)*H933)-(K933), IF(A933="""",""""))))))"),"")</f>
        <v/>
      </c>
      <c r="N933" s="31" t="str">
        <f t="shared" si="1"/>
        <v/>
      </c>
      <c r="O933" s="32" t="str">
        <f t="shared" si="2"/>
        <v/>
      </c>
      <c r="P933" s="33" t="str">
        <f t="shared" si="3"/>
        <v/>
      </c>
      <c r="Q933" s="34" t="str">
        <f t="shared" si="4"/>
        <v/>
      </c>
      <c r="R933" s="39"/>
    </row>
    <row r="934">
      <c r="A934" s="40"/>
      <c r="B934" s="13"/>
      <c r="C934" s="13"/>
      <c r="D934" s="13"/>
      <c r="E934" s="13"/>
      <c r="F934" s="40"/>
      <c r="G934" s="46"/>
      <c r="H934" s="11"/>
      <c r="I934" s="16"/>
      <c r="J934" s="16"/>
      <c r="K934" s="15"/>
      <c r="L934" s="46"/>
      <c r="M934" s="18" t="str">
        <f>IFERROR(__xludf.DUMMYFUNCTION("IF(J934="""","""",IF(A934=""SELL"",(I934-J934-K934/100)*H934*100, IF(A934=""BUY"",(J934-I934-K934/100)*H934*100, IF(regexmatch(A934,""Ass""),(J934-I934-K934/100)*H934*100, IF(A934=""SDI"",((J934-I934)*H934)-(K934), IF(A934="""",""""))))))"),"")</f>
        <v/>
      </c>
      <c r="N934" s="19" t="str">
        <f t="shared" si="1"/>
        <v/>
      </c>
      <c r="O934" s="20" t="str">
        <f t="shared" si="2"/>
        <v/>
      </c>
      <c r="P934" s="21" t="str">
        <f t="shared" si="3"/>
        <v/>
      </c>
      <c r="Q934" s="22" t="str">
        <f t="shared" si="4"/>
        <v/>
      </c>
      <c r="R934" s="23"/>
    </row>
    <row r="935">
      <c r="A935" s="44"/>
      <c r="B935" s="43"/>
      <c r="C935" s="43"/>
      <c r="D935" s="43"/>
      <c r="E935" s="43"/>
      <c r="F935" s="44"/>
      <c r="G935" s="47"/>
      <c r="H935" s="24"/>
      <c r="I935" s="28"/>
      <c r="J935" s="28"/>
      <c r="K935" s="27"/>
      <c r="L935" s="47"/>
      <c r="M935" s="30" t="str">
        <f>IFERROR(__xludf.DUMMYFUNCTION("IF(J935="""","""",IF(A935=""SELL"",(I935-J935-K935/100)*H935*100, IF(A935=""BUY"",(J935-I935-K935/100)*H935*100, IF(regexmatch(A935,""Ass""),(J935-I935-K935/100)*H935*100, IF(A935=""SDI"",((J935-I935)*H935)-(K935), IF(A935="""",""""))))))"),"")</f>
        <v/>
      </c>
      <c r="N935" s="31" t="str">
        <f t="shared" si="1"/>
        <v/>
      </c>
      <c r="O935" s="32" t="str">
        <f t="shared" si="2"/>
        <v/>
      </c>
      <c r="P935" s="33" t="str">
        <f t="shared" si="3"/>
        <v/>
      </c>
      <c r="Q935" s="34" t="str">
        <f t="shared" si="4"/>
        <v/>
      </c>
      <c r="R935" s="39"/>
    </row>
    <row r="936">
      <c r="A936" s="40"/>
      <c r="B936" s="13"/>
      <c r="C936" s="13"/>
      <c r="D936" s="13"/>
      <c r="E936" s="13"/>
      <c r="F936" s="40"/>
      <c r="G936" s="46"/>
      <c r="H936" s="11"/>
      <c r="I936" s="16"/>
      <c r="J936" s="16"/>
      <c r="K936" s="15"/>
      <c r="L936" s="46"/>
      <c r="M936" s="18" t="str">
        <f>IFERROR(__xludf.DUMMYFUNCTION("IF(J936="""","""",IF(A936=""SELL"",(I936-J936-K936/100)*H936*100, IF(A936=""BUY"",(J936-I936-K936/100)*H936*100, IF(regexmatch(A936,""Ass""),(J936-I936-K936/100)*H936*100, IF(A936=""SDI"",((J936-I936)*H936)-(K936), IF(A936="""",""""))))))"),"")</f>
        <v/>
      </c>
      <c r="N936" s="19" t="str">
        <f t="shared" si="1"/>
        <v/>
      </c>
      <c r="O936" s="20" t="str">
        <f t="shared" si="2"/>
        <v/>
      </c>
      <c r="P936" s="21" t="str">
        <f t="shared" si="3"/>
        <v/>
      </c>
      <c r="Q936" s="22" t="str">
        <f t="shared" si="4"/>
        <v/>
      </c>
      <c r="R936" s="23"/>
    </row>
    <row r="937">
      <c r="A937" s="44"/>
      <c r="B937" s="43"/>
      <c r="C937" s="43"/>
      <c r="D937" s="43"/>
      <c r="E937" s="43"/>
      <c r="F937" s="44"/>
      <c r="G937" s="47"/>
      <c r="H937" s="24"/>
      <c r="I937" s="28"/>
      <c r="J937" s="28"/>
      <c r="K937" s="27"/>
      <c r="L937" s="47"/>
      <c r="M937" s="30" t="str">
        <f>IFERROR(__xludf.DUMMYFUNCTION("IF(J937="""","""",IF(A937=""SELL"",(I937-J937-K937/100)*H937*100, IF(A937=""BUY"",(J937-I937-K937/100)*H937*100, IF(regexmatch(A937,""Ass""),(J937-I937-K937/100)*H937*100, IF(A937=""SDI"",((J937-I937)*H937)-(K937), IF(A937="""",""""))))))"),"")</f>
        <v/>
      </c>
      <c r="N937" s="31" t="str">
        <f t="shared" si="1"/>
        <v/>
      </c>
      <c r="O937" s="32" t="str">
        <f t="shared" si="2"/>
        <v/>
      </c>
      <c r="P937" s="33" t="str">
        <f t="shared" si="3"/>
        <v/>
      </c>
      <c r="Q937" s="34" t="str">
        <f t="shared" si="4"/>
        <v/>
      </c>
      <c r="R937" s="39"/>
    </row>
    <row r="938">
      <c r="A938" s="40"/>
      <c r="B938" s="13"/>
      <c r="C938" s="13"/>
      <c r="D938" s="13"/>
      <c r="E938" s="13"/>
      <c r="F938" s="40"/>
      <c r="G938" s="46"/>
      <c r="H938" s="11"/>
      <c r="I938" s="16"/>
      <c r="J938" s="16"/>
      <c r="K938" s="15"/>
      <c r="L938" s="46"/>
      <c r="M938" s="18" t="str">
        <f>IFERROR(__xludf.DUMMYFUNCTION("IF(J938="""","""",IF(A938=""SELL"",(I938-J938-K938/100)*H938*100, IF(A938=""BUY"",(J938-I938-K938/100)*H938*100, IF(regexmatch(A938,""Ass""),(J938-I938-K938/100)*H938*100, IF(A938=""SDI"",((J938-I938)*H938)-(K938), IF(A938="""",""""))))))"),"")</f>
        <v/>
      </c>
      <c r="N938" s="19" t="str">
        <f t="shared" si="1"/>
        <v/>
      </c>
      <c r="O938" s="20" t="str">
        <f t="shared" si="2"/>
        <v/>
      </c>
      <c r="P938" s="21" t="str">
        <f t="shared" si="3"/>
        <v/>
      </c>
      <c r="Q938" s="22" t="str">
        <f t="shared" si="4"/>
        <v/>
      </c>
      <c r="R938" s="23"/>
    </row>
    <row r="939">
      <c r="A939" s="44"/>
      <c r="B939" s="43"/>
      <c r="C939" s="43"/>
      <c r="D939" s="43"/>
      <c r="E939" s="43"/>
      <c r="F939" s="44"/>
      <c r="G939" s="47"/>
      <c r="H939" s="24"/>
      <c r="I939" s="28"/>
      <c r="J939" s="28"/>
      <c r="K939" s="27"/>
      <c r="L939" s="47"/>
      <c r="M939" s="30" t="str">
        <f>IFERROR(__xludf.DUMMYFUNCTION("IF(J939="""","""",IF(A939=""SELL"",(I939-J939-K939/100)*H939*100, IF(A939=""BUY"",(J939-I939-K939/100)*H939*100, IF(regexmatch(A939,""Ass""),(J939-I939-K939/100)*H939*100, IF(A939=""SDI"",((J939-I939)*H939)-(K939), IF(A939="""",""""))))))"),"")</f>
        <v/>
      </c>
      <c r="N939" s="31" t="str">
        <f t="shared" si="1"/>
        <v/>
      </c>
      <c r="O939" s="32" t="str">
        <f t="shared" si="2"/>
        <v/>
      </c>
      <c r="P939" s="33" t="str">
        <f t="shared" si="3"/>
        <v/>
      </c>
      <c r="Q939" s="34" t="str">
        <f t="shared" si="4"/>
        <v/>
      </c>
      <c r="R939" s="39"/>
    </row>
    <row r="940">
      <c r="A940" s="40"/>
      <c r="B940" s="13"/>
      <c r="C940" s="13"/>
      <c r="D940" s="13"/>
      <c r="E940" s="13"/>
      <c r="F940" s="40"/>
      <c r="G940" s="46"/>
      <c r="H940" s="11"/>
      <c r="I940" s="16"/>
      <c r="J940" s="16"/>
      <c r="K940" s="15"/>
      <c r="L940" s="46"/>
      <c r="M940" s="18" t="str">
        <f>IFERROR(__xludf.DUMMYFUNCTION("IF(J940="""","""",IF(A940=""SELL"",(I940-J940-K940/100)*H940*100, IF(A940=""BUY"",(J940-I940-K940/100)*H940*100, IF(regexmatch(A940,""Ass""),(J940-I940-K940/100)*H940*100, IF(A940=""SDI"",((J940-I940)*H940)-(K940), IF(A940="""",""""))))))"),"")</f>
        <v/>
      </c>
      <c r="N940" s="19" t="str">
        <f t="shared" si="1"/>
        <v/>
      </c>
      <c r="O940" s="20" t="str">
        <f t="shared" si="2"/>
        <v/>
      </c>
      <c r="P940" s="21" t="str">
        <f t="shared" si="3"/>
        <v/>
      </c>
      <c r="Q940" s="22" t="str">
        <f t="shared" si="4"/>
        <v/>
      </c>
      <c r="R940" s="23"/>
    </row>
    <row r="941">
      <c r="A941" s="44"/>
      <c r="B941" s="43"/>
      <c r="C941" s="43"/>
      <c r="D941" s="43"/>
      <c r="E941" s="43"/>
      <c r="F941" s="44"/>
      <c r="G941" s="47"/>
      <c r="H941" s="24"/>
      <c r="I941" s="28"/>
      <c r="J941" s="28"/>
      <c r="K941" s="27"/>
      <c r="L941" s="47"/>
      <c r="M941" s="30" t="str">
        <f>IFERROR(__xludf.DUMMYFUNCTION("IF(J941="""","""",IF(A941=""SELL"",(I941-J941-K941/100)*H941*100, IF(A941=""BUY"",(J941-I941-K941/100)*H941*100, IF(regexmatch(A941,""Ass""),(J941-I941-K941/100)*H941*100, IF(A941=""SDI"",((J941-I941)*H941)-(K941), IF(A941="""",""""))))))"),"")</f>
        <v/>
      </c>
      <c r="N941" s="31" t="str">
        <f t="shared" si="1"/>
        <v/>
      </c>
      <c r="O941" s="32" t="str">
        <f t="shared" si="2"/>
        <v/>
      </c>
      <c r="P941" s="33" t="str">
        <f t="shared" si="3"/>
        <v/>
      </c>
      <c r="Q941" s="34" t="str">
        <f t="shared" si="4"/>
        <v/>
      </c>
      <c r="R941" s="39"/>
    </row>
    <row r="942">
      <c r="A942" s="40"/>
      <c r="B942" s="13"/>
      <c r="C942" s="13"/>
      <c r="D942" s="13"/>
      <c r="E942" s="13"/>
      <c r="F942" s="40"/>
      <c r="G942" s="46"/>
      <c r="H942" s="11"/>
      <c r="I942" s="16"/>
      <c r="J942" s="16"/>
      <c r="K942" s="15"/>
      <c r="L942" s="46"/>
      <c r="M942" s="18" t="str">
        <f>IFERROR(__xludf.DUMMYFUNCTION("IF(J942="""","""",IF(A942=""SELL"",(I942-J942-K942/100)*H942*100, IF(A942=""BUY"",(J942-I942-K942/100)*H942*100, IF(regexmatch(A942,""Ass""),(J942-I942-K942/100)*H942*100, IF(A942=""SDI"",((J942-I942)*H942)-(K942), IF(A942="""",""""))))))"),"")</f>
        <v/>
      </c>
      <c r="N942" s="19" t="str">
        <f t="shared" si="1"/>
        <v/>
      </c>
      <c r="O942" s="20" t="str">
        <f t="shared" si="2"/>
        <v/>
      </c>
      <c r="P942" s="21" t="str">
        <f t="shared" si="3"/>
        <v/>
      </c>
      <c r="Q942" s="22" t="str">
        <f t="shared" si="4"/>
        <v/>
      </c>
      <c r="R942" s="23"/>
    </row>
    <row r="943">
      <c r="A943" s="44"/>
      <c r="B943" s="43"/>
      <c r="C943" s="43"/>
      <c r="D943" s="43"/>
      <c r="E943" s="43"/>
      <c r="F943" s="44"/>
      <c r="G943" s="47"/>
      <c r="H943" s="24"/>
      <c r="I943" s="28"/>
      <c r="J943" s="28"/>
      <c r="K943" s="27"/>
      <c r="L943" s="47"/>
      <c r="M943" s="30" t="str">
        <f>IFERROR(__xludf.DUMMYFUNCTION("IF(J943="""","""",IF(A943=""SELL"",(I943-J943-K943/100)*H943*100, IF(A943=""BUY"",(J943-I943-K943/100)*H943*100, IF(regexmatch(A943,""Ass""),(J943-I943-K943/100)*H943*100, IF(A943=""SDI"",((J943-I943)*H943)-(K943), IF(A943="""",""""))))))"),"")</f>
        <v/>
      </c>
      <c r="N943" s="31" t="str">
        <f t="shared" si="1"/>
        <v/>
      </c>
      <c r="O943" s="32" t="str">
        <f t="shared" si="2"/>
        <v/>
      </c>
      <c r="P943" s="33" t="str">
        <f t="shared" si="3"/>
        <v/>
      </c>
      <c r="Q943" s="34" t="str">
        <f t="shared" si="4"/>
        <v/>
      </c>
      <c r="R943" s="39"/>
    </row>
    <row r="944">
      <c r="A944" s="40"/>
      <c r="B944" s="13"/>
      <c r="C944" s="13"/>
      <c r="D944" s="13"/>
      <c r="E944" s="13"/>
      <c r="F944" s="40"/>
      <c r="G944" s="46"/>
      <c r="H944" s="11"/>
      <c r="I944" s="16"/>
      <c r="J944" s="16"/>
      <c r="K944" s="15"/>
      <c r="L944" s="46"/>
      <c r="M944" s="18" t="str">
        <f>IFERROR(__xludf.DUMMYFUNCTION("IF(J944="""","""",IF(A944=""SELL"",(I944-J944-K944/100)*H944*100, IF(A944=""BUY"",(J944-I944-K944/100)*H944*100, IF(regexmatch(A944,""Ass""),(J944-I944-K944/100)*H944*100, IF(A944=""SDI"",((J944-I944)*H944)-(K944), IF(A944="""",""""))))))"),"")</f>
        <v/>
      </c>
      <c r="N944" s="19" t="str">
        <f t="shared" si="1"/>
        <v/>
      </c>
      <c r="O944" s="20" t="str">
        <f t="shared" si="2"/>
        <v/>
      </c>
      <c r="P944" s="21" t="str">
        <f t="shared" si="3"/>
        <v/>
      </c>
      <c r="Q944" s="22" t="str">
        <f t="shared" si="4"/>
        <v/>
      </c>
      <c r="R944" s="23"/>
    </row>
    <row r="945">
      <c r="A945" s="44"/>
      <c r="B945" s="43"/>
      <c r="C945" s="43"/>
      <c r="D945" s="43"/>
      <c r="E945" s="43"/>
      <c r="F945" s="44"/>
      <c r="G945" s="47"/>
      <c r="H945" s="24"/>
      <c r="I945" s="28"/>
      <c r="J945" s="28"/>
      <c r="K945" s="27"/>
      <c r="L945" s="47"/>
      <c r="M945" s="30" t="str">
        <f>IFERROR(__xludf.DUMMYFUNCTION("IF(J945="""","""",IF(A945=""SELL"",(I945-J945-K945/100)*H945*100, IF(A945=""BUY"",(J945-I945-K945/100)*H945*100, IF(regexmatch(A945,""Ass""),(J945-I945-K945/100)*H945*100, IF(A945=""SDI"",((J945-I945)*H945)-(K945), IF(A945="""",""""))))))"),"")</f>
        <v/>
      </c>
      <c r="N945" s="31" t="str">
        <f t="shared" si="1"/>
        <v/>
      </c>
      <c r="O945" s="32" t="str">
        <f t="shared" si="2"/>
        <v/>
      </c>
      <c r="P945" s="33" t="str">
        <f t="shared" si="3"/>
        <v/>
      </c>
      <c r="Q945" s="34" t="str">
        <f t="shared" si="4"/>
        <v/>
      </c>
      <c r="R945" s="39"/>
    </row>
    <row r="946">
      <c r="A946" s="40"/>
      <c r="B946" s="13"/>
      <c r="C946" s="13"/>
      <c r="D946" s="13"/>
      <c r="E946" s="13"/>
      <c r="F946" s="40"/>
      <c r="G946" s="46"/>
      <c r="H946" s="11"/>
      <c r="I946" s="16"/>
      <c r="J946" s="16"/>
      <c r="K946" s="15"/>
      <c r="L946" s="46"/>
      <c r="M946" s="18" t="str">
        <f>IFERROR(__xludf.DUMMYFUNCTION("IF(J946="""","""",IF(A946=""SELL"",(I946-J946-K946/100)*H946*100, IF(A946=""BUY"",(J946-I946-K946/100)*H946*100, IF(regexmatch(A946,""Ass""),(J946-I946-K946/100)*H946*100, IF(A946=""SDI"",((J946-I946)*H946)-(K946), IF(A946="""",""""))))))"),"")</f>
        <v/>
      </c>
      <c r="N946" s="19" t="str">
        <f t="shared" si="1"/>
        <v/>
      </c>
      <c r="O946" s="20" t="str">
        <f t="shared" si="2"/>
        <v/>
      </c>
      <c r="P946" s="21" t="str">
        <f t="shared" si="3"/>
        <v/>
      </c>
      <c r="Q946" s="22" t="str">
        <f t="shared" si="4"/>
        <v/>
      </c>
      <c r="R946" s="23"/>
    </row>
    <row r="947">
      <c r="A947" s="44"/>
      <c r="B947" s="43"/>
      <c r="C947" s="43"/>
      <c r="D947" s="43"/>
      <c r="E947" s="43"/>
      <c r="F947" s="44"/>
      <c r="G947" s="47"/>
      <c r="H947" s="24"/>
      <c r="I947" s="28"/>
      <c r="J947" s="28"/>
      <c r="K947" s="27"/>
      <c r="L947" s="47"/>
      <c r="M947" s="30" t="str">
        <f>IFERROR(__xludf.DUMMYFUNCTION("IF(J947="""","""",IF(A947=""SELL"",(I947-J947-K947/100)*H947*100, IF(A947=""BUY"",(J947-I947-K947/100)*H947*100, IF(regexmatch(A947,""Ass""),(J947-I947-K947/100)*H947*100, IF(A947=""SDI"",((J947-I947)*H947)-(K947), IF(A947="""",""""))))))"),"")</f>
        <v/>
      </c>
      <c r="N947" s="31" t="str">
        <f t="shared" si="1"/>
        <v/>
      </c>
      <c r="O947" s="32" t="str">
        <f t="shared" si="2"/>
        <v/>
      </c>
      <c r="P947" s="33" t="str">
        <f t="shared" si="3"/>
        <v/>
      </c>
      <c r="Q947" s="34" t="str">
        <f t="shared" si="4"/>
        <v/>
      </c>
      <c r="R947" s="39"/>
    </row>
    <row r="948">
      <c r="A948" s="40"/>
      <c r="B948" s="13"/>
      <c r="C948" s="13"/>
      <c r="D948" s="13"/>
      <c r="E948" s="13"/>
      <c r="F948" s="40"/>
      <c r="G948" s="46"/>
      <c r="H948" s="11"/>
      <c r="I948" s="16"/>
      <c r="J948" s="16"/>
      <c r="K948" s="15"/>
      <c r="L948" s="46"/>
      <c r="M948" s="18" t="str">
        <f>IFERROR(__xludf.DUMMYFUNCTION("IF(J948="""","""",IF(A948=""SELL"",(I948-J948-K948/100)*H948*100, IF(A948=""BUY"",(J948-I948-K948/100)*H948*100, IF(regexmatch(A948,""Ass""),(J948-I948-K948/100)*H948*100, IF(A948=""SDI"",((J948-I948)*H948)-(K948), IF(A948="""",""""))))))"),"")</f>
        <v/>
      </c>
      <c r="N948" s="19" t="str">
        <f t="shared" si="1"/>
        <v/>
      </c>
      <c r="O948" s="20" t="str">
        <f t="shared" si="2"/>
        <v/>
      </c>
      <c r="P948" s="21" t="str">
        <f t="shared" si="3"/>
        <v/>
      </c>
      <c r="Q948" s="22" t="str">
        <f t="shared" si="4"/>
        <v/>
      </c>
      <c r="R948" s="23"/>
    </row>
    <row r="949">
      <c r="A949" s="44"/>
      <c r="B949" s="43"/>
      <c r="C949" s="43"/>
      <c r="D949" s="43"/>
      <c r="E949" s="43"/>
      <c r="F949" s="44"/>
      <c r="G949" s="47"/>
      <c r="H949" s="24"/>
      <c r="I949" s="28"/>
      <c r="J949" s="28"/>
      <c r="K949" s="27"/>
      <c r="L949" s="47"/>
      <c r="M949" s="30" t="str">
        <f>IFERROR(__xludf.DUMMYFUNCTION("IF(J949="""","""",IF(A949=""SELL"",(I949-J949-K949/100)*H949*100, IF(A949=""BUY"",(J949-I949-K949/100)*H949*100, IF(regexmatch(A949,""Ass""),(J949-I949-K949/100)*H949*100, IF(A949=""SDI"",((J949-I949)*H949)-(K949), IF(A949="""",""""))))))"),"")</f>
        <v/>
      </c>
      <c r="N949" s="31" t="str">
        <f t="shared" si="1"/>
        <v/>
      </c>
      <c r="O949" s="32" t="str">
        <f t="shared" si="2"/>
        <v/>
      </c>
      <c r="P949" s="33" t="str">
        <f t="shared" si="3"/>
        <v/>
      </c>
      <c r="Q949" s="34" t="str">
        <f t="shared" si="4"/>
        <v/>
      </c>
      <c r="R949" s="39"/>
    </row>
    <row r="950">
      <c r="A950" s="40"/>
      <c r="B950" s="13"/>
      <c r="C950" s="13"/>
      <c r="D950" s="13"/>
      <c r="E950" s="13"/>
      <c r="F950" s="40"/>
      <c r="G950" s="46"/>
      <c r="H950" s="11"/>
      <c r="I950" s="16"/>
      <c r="J950" s="16"/>
      <c r="K950" s="15"/>
      <c r="L950" s="46"/>
      <c r="M950" s="18" t="str">
        <f>IFERROR(__xludf.DUMMYFUNCTION("IF(J950="""","""",IF(A950=""SELL"",(I950-J950-K950/100)*H950*100, IF(A950=""BUY"",(J950-I950-K950/100)*H950*100, IF(regexmatch(A950,""Ass""),(J950-I950-K950/100)*H950*100, IF(A950=""SDI"",((J950-I950)*H950)-(K950), IF(A950="""",""""))))))"),"")</f>
        <v/>
      </c>
      <c r="N950" s="19" t="str">
        <f t="shared" si="1"/>
        <v/>
      </c>
      <c r="O950" s="20" t="str">
        <f t="shared" si="2"/>
        <v/>
      </c>
      <c r="P950" s="21" t="str">
        <f t="shared" si="3"/>
        <v/>
      </c>
      <c r="Q950" s="22" t="str">
        <f t="shared" si="4"/>
        <v/>
      </c>
      <c r="R950" s="23"/>
    </row>
    <row r="951">
      <c r="A951" s="44"/>
      <c r="B951" s="43"/>
      <c r="C951" s="43"/>
      <c r="D951" s="43"/>
      <c r="E951" s="43"/>
      <c r="F951" s="44"/>
      <c r="G951" s="47"/>
      <c r="H951" s="24"/>
      <c r="I951" s="28"/>
      <c r="J951" s="28"/>
      <c r="K951" s="27"/>
      <c r="L951" s="47"/>
      <c r="M951" s="30" t="str">
        <f>IFERROR(__xludf.DUMMYFUNCTION("IF(J951="""","""",IF(A951=""SELL"",(I951-J951-K951/100)*H951*100, IF(A951=""BUY"",(J951-I951-K951/100)*H951*100, IF(regexmatch(A951,""Ass""),(J951-I951-K951/100)*H951*100, IF(A951=""SDI"",((J951-I951)*H951)-(K951), IF(A951="""",""""))))))"),"")</f>
        <v/>
      </c>
      <c r="N951" s="31" t="str">
        <f t="shared" si="1"/>
        <v/>
      </c>
      <c r="O951" s="32" t="str">
        <f t="shared" si="2"/>
        <v/>
      </c>
      <c r="P951" s="33" t="str">
        <f t="shared" si="3"/>
        <v/>
      </c>
      <c r="Q951" s="34" t="str">
        <f t="shared" si="4"/>
        <v/>
      </c>
      <c r="R951" s="39"/>
    </row>
    <row r="952">
      <c r="A952" s="40"/>
      <c r="B952" s="13"/>
      <c r="C952" s="13"/>
      <c r="D952" s="13"/>
      <c r="E952" s="13"/>
      <c r="F952" s="40"/>
      <c r="G952" s="46"/>
      <c r="H952" s="11"/>
      <c r="I952" s="16"/>
      <c r="J952" s="16"/>
      <c r="K952" s="15"/>
      <c r="L952" s="46"/>
      <c r="M952" s="18" t="str">
        <f>IFERROR(__xludf.DUMMYFUNCTION("IF(J952="""","""",IF(A952=""SELL"",(I952-J952-K952/100)*H952*100, IF(A952=""BUY"",(J952-I952-K952/100)*H952*100, IF(regexmatch(A952,""Ass""),(J952-I952-K952/100)*H952*100, IF(A952=""SDI"",((J952-I952)*H952)-(K952), IF(A952="""",""""))))))"),"")</f>
        <v/>
      </c>
      <c r="N952" s="19" t="str">
        <f t="shared" si="1"/>
        <v/>
      </c>
      <c r="O952" s="20" t="str">
        <f t="shared" si="2"/>
        <v/>
      </c>
      <c r="P952" s="21" t="str">
        <f t="shared" si="3"/>
        <v/>
      </c>
      <c r="Q952" s="22" t="str">
        <f t="shared" si="4"/>
        <v/>
      </c>
      <c r="R952" s="23"/>
    </row>
    <row r="953">
      <c r="A953" s="44"/>
      <c r="B953" s="43"/>
      <c r="C953" s="43"/>
      <c r="D953" s="43"/>
      <c r="E953" s="43"/>
      <c r="F953" s="44"/>
      <c r="G953" s="47"/>
      <c r="H953" s="24"/>
      <c r="I953" s="28"/>
      <c r="J953" s="28"/>
      <c r="K953" s="27"/>
      <c r="L953" s="47"/>
      <c r="M953" s="30" t="str">
        <f>IFERROR(__xludf.DUMMYFUNCTION("IF(J953="""","""",IF(A953=""SELL"",(I953-J953-K953/100)*H953*100, IF(A953=""BUY"",(J953-I953-K953/100)*H953*100, IF(regexmatch(A953,""Ass""),(J953-I953-K953/100)*H953*100, IF(A953=""SDI"",((J953-I953)*H953)-(K953), IF(A953="""",""""))))))"),"")</f>
        <v/>
      </c>
      <c r="N953" s="31" t="str">
        <f t="shared" si="1"/>
        <v/>
      </c>
      <c r="O953" s="32" t="str">
        <f t="shared" si="2"/>
        <v/>
      </c>
      <c r="P953" s="33" t="str">
        <f t="shared" si="3"/>
        <v/>
      </c>
      <c r="Q953" s="34" t="str">
        <f t="shared" si="4"/>
        <v/>
      </c>
      <c r="R953" s="39"/>
    </row>
    <row r="954">
      <c r="A954" s="40"/>
      <c r="B954" s="13"/>
      <c r="C954" s="13"/>
      <c r="D954" s="13"/>
      <c r="E954" s="13"/>
      <c r="F954" s="40"/>
      <c r="G954" s="46"/>
      <c r="H954" s="11"/>
      <c r="I954" s="16"/>
      <c r="J954" s="16"/>
      <c r="K954" s="15"/>
      <c r="L954" s="46"/>
      <c r="M954" s="18" t="str">
        <f>IFERROR(__xludf.DUMMYFUNCTION("IF(J954="""","""",IF(A954=""SELL"",(I954-J954-K954/100)*H954*100, IF(A954=""BUY"",(J954-I954-K954/100)*H954*100, IF(regexmatch(A954,""Ass""),(J954-I954-K954/100)*H954*100, IF(A954=""SDI"",((J954-I954)*H954)-(K954), IF(A954="""",""""))))))"),"")</f>
        <v/>
      </c>
      <c r="N954" s="19" t="str">
        <f t="shared" si="1"/>
        <v/>
      </c>
      <c r="O954" s="20" t="str">
        <f t="shared" si="2"/>
        <v/>
      </c>
      <c r="P954" s="21" t="str">
        <f t="shared" si="3"/>
        <v/>
      </c>
      <c r="Q954" s="22" t="str">
        <f t="shared" si="4"/>
        <v/>
      </c>
      <c r="R954" s="23"/>
    </row>
    <row r="955">
      <c r="A955" s="44"/>
      <c r="B955" s="43"/>
      <c r="C955" s="43"/>
      <c r="D955" s="43"/>
      <c r="E955" s="43"/>
      <c r="F955" s="44"/>
      <c r="G955" s="47"/>
      <c r="H955" s="24"/>
      <c r="I955" s="28"/>
      <c r="J955" s="28"/>
      <c r="K955" s="27"/>
      <c r="L955" s="47"/>
      <c r="M955" s="30" t="str">
        <f>IFERROR(__xludf.DUMMYFUNCTION("IF(J955="""","""",IF(A955=""SELL"",(I955-J955-K955/100)*H955*100, IF(A955=""BUY"",(J955-I955-K955/100)*H955*100, IF(regexmatch(A955,""Ass""),(J955-I955-K955/100)*H955*100, IF(A955=""SDI"",((J955-I955)*H955)-(K955), IF(A955="""",""""))))))"),"")</f>
        <v/>
      </c>
      <c r="N955" s="31" t="str">
        <f t="shared" si="1"/>
        <v/>
      </c>
      <c r="O955" s="32" t="str">
        <f t="shared" si="2"/>
        <v/>
      </c>
      <c r="P955" s="33" t="str">
        <f t="shared" si="3"/>
        <v/>
      </c>
      <c r="Q955" s="34" t="str">
        <f t="shared" si="4"/>
        <v/>
      </c>
      <c r="R955" s="39"/>
    </row>
    <row r="956">
      <c r="A956" s="40"/>
      <c r="B956" s="13"/>
      <c r="C956" s="13"/>
      <c r="D956" s="13"/>
      <c r="E956" s="13"/>
      <c r="F956" s="40"/>
      <c r="G956" s="46"/>
      <c r="H956" s="11"/>
      <c r="I956" s="16"/>
      <c r="J956" s="16"/>
      <c r="K956" s="15"/>
      <c r="L956" s="46"/>
      <c r="M956" s="18" t="str">
        <f>IFERROR(__xludf.DUMMYFUNCTION("IF(J956="""","""",IF(A956=""SELL"",(I956-J956-K956/100)*H956*100, IF(A956=""BUY"",(J956-I956-K956/100)*H956*100, IF(regexmatch(A956,""Ass""),(J956-I956-K956/100)*H956*100, IF(A956=""SDI"",((J956-I956)*H956)-(K956), IF(A956="""",""""))))))"),"")</f>
        <v/>
      </c>
      <c r="N956" s="19" t="str">
        <f t="shared" si="1"/>
        <v/>
      </c>
      <c r="O956" s="20" t="str">
        <f t="shared" si="2"/>
        <v/>
      </c>
      <c r="P956" s="21" t="str">
        <f t="shared" si="3"/>
        <v/>
      </c>
      <c r="Q956" s="22" t="str">
        <f t="shared" si="4"/>
        <v/>
      </c>
      <c r="R956" s="23"/>
    </row>
    <row r="957">
      <c r="A957" s="44"/>
      <c r="B957" s="43"/>
      <c r="C957" s="43"/>
      <c r="D957" s="43"/>
      <c r="E957" s="43"/>
      <c r="F957" s="44"/>
      <c r="G957" s="47"/>
      <c r="H957" s="24"/>
      <c r="I957" s="28"/>
      <c r="J957" s="28"/>
      <c r="K957" s="27"/>
      <c r="L957" s="47"/>
      <c r="M957" s="30" t="str">
        <f>IFERROR(__xludf.DUMMYFUNCTION("IF(J957="""","""",IF(A957=""SELL"",(I957-J957-K957/100)*H957*100, IF(A957=""BUY"",(J957-I957-K957/100)*H957*100, IF(regexmatch(A957,""Ass""),(J957-I957-K957/100)*H957*100, IF(A957=""SDI"",((J957-I957)*H957)-(K957), IF(A957="""",""""))))))"),"")</f>
        <v/>
      </c>
      <c r="N957" s="31" t="str">
        <f t="shared" si="1"/>
        <v/>
      </c>
      <c r="O957" s="32" t="str">
        <f t="shared" si="2"/>
        <v/>
      </c>
      <c r="P957" s="33" t="str">
        <f t="shared" si="3"/>
        <v/>
      </c>
      <c r="Q957" s="34" t="str">
        <f t="shared" si="4"/>
        <v/>
      </c>
      <c r="R957" s="39"/>
    </row>
    <row r="958">
      <c r="A958" s="40"/>
      <c r="B958" s="13"/>
      <c r="C958" s="13"/>
      <c r="D958" s="13"/>
      <c r="E958" s="13"/>
      <c r="F958" s="40"/>
      <c r="G958" s="46"/>
      <c r="H958" s="11"/>
      <c r="I958" s="16"/>
      <c r="J958" s="16"/>
      <c r="K958" s="15"/>
      <c r="L958" s="46"/>
      <c r="M958" s="18" t="str">
        <f>IFERROR(__xludf.DUMMYFUNCTION("IF(J958="""","""",IF(A958=""SELL"",(I958-J958-K958/100)*H958*100, IF(A958=""BUY"",(J958-I958-K958/100)*H958*100, IF(regexmatch(A958,""Ass""),(J958-I958-K958/100)*H958*100, IF(A958=""SDI"",((J958-I958)*H958)-(K958), IF(A958="""",""""))))))"),"")</f>
        <v/>
      </c>
      <c r="N958" s="19" t="str">
        <f t="shared" si="1"/>
        <v/>
      </c>
      <c r="O958" s="20" t="str">
        <f t="shared" si="2"/>
        <v/>
      </c>
      <c r="P958" s="21" t="str">
        <f t="shared" si="3"/>
        <v/>
      </c>
      <c r="Q958" s="22" t="str">
        <f t="shared" si="4"/>
        <v/>
      </c>
      <c r="R958" s="23"/>
    </row>
    <row r="959">
      <c r="A959" s="44"/>
      <c r="B959" s="43"/>
      <c r="C959" s="43"/>
      <c r="D959" s="43"/>
      <c r="E959" s="43"/>
      <c r="F959" s="44"/>
      <c r="G959" s="47"/>
      <c r="H959" s="24"/>
      <c r="I959" s="28"/>
      <c r="J959" s="28"/>
      <c r="K959" s="27"/>
      <c r="L959" s="47"/>
      <c r="M959" s="30" t="str">
        <f>IFERROR(__xludf.DUMMYFUNCTION("IF(J959="""","""",IF(A959=""SELL"",(I959-J959-K959/100)*H959*100, IF(A959=""BUY"",(J959-I959-K959/100)*H959*100, IF(regexmatch(A959,""Ass""),(J959-I959-K959/100)*H959*100, IF(A959=""SDI"",((J959-I959)*H959)-(K959), IF(A959="""",""""))))))"),"")</f>
        <v/>
      </c>
      <c r="N959" s="31" t="str">
        <f t="shared" si="1"/>
        <v/>
      </c>
      <c r="O959" s="32" t="str">
        <f t="shared" si="2"/>
        <v/>
      </c>
      <c r="P959" s="33" t="str">
        <f t="shared" si="3"/>
        <v/>
      </c>
      <c r="Q959" s="34" t="str">
        <f t="shared" si="4"/>
        <v/>
      </c>
      <c r="R959" s="39"/>
    </row>
    <row r="960">
      <c r="A960" s="40"/>
      <c r="B960" s="13"/>
      <c r="C960" s="13"/>
      <c r="D960" s="13"/>
      <c r="E960" s="13"/>
      <c r="F960" s="40"/>
      <c r="G960" s="46"/>
      <c r="H960" s="11"/>
      <c r="I960" s="16"/>
      <c r="J960" s="16"/>
      <c r="K960" s="15"/>
      <c r="L960" s="46"/>
      <c r="M960" s="18" t="str">
        <f>IFERROR(__xludf.DUMMYFUNCTION("IF(J960="""","""",IF(A960=""SELL"",(I960-J960-K960/100)*H960*100, IF(A960=""BUY"",(J960-I960-K960/100)*H960*100, IF(regexmatch(A960,""Ass""),(J960-I960-K960/100)*H960*100, IF(A960=""SDI"",((J960-I960)*H960)-(K960), IF(A960="""",""""))))))"),"")</f>
        <v/>
      </c>
      <c r="N960" s="19" t="str">
        <f t="shared" si="1"/>
        <v/>
      </c>
      <c r="O960" s="20" t="str">
        <f t="shared" si="2"/>
        <v/>
      </c>
      <c r="P960" s="21" t="str">
        <f t="shared" si="3"/>
        <v/>
      </c>
      <c r="Q960" s="22" t="str">
        <f t="shared" si="4"/>
        <v/>
      </c>
      <c r="R960" s="23"/>
    </row>
    <row r="961">
      <c r="A961" s="44"/>
      <c r="B961" s="43"/>
      <c r="C961" s="43"/>
      <c r="D961" s="43"/>
      <c r="E961" s="43"/>
      <c r="F961" s="44"/>
      <c r="G961" s="47"/>
      <c r="H961" s="24"/>
      <c r="I961" s="28"/>
      <c r="J961" s="28"/>
      <c r="K961" s="27"/>
      <c r="L961" s="47"/>
      <c r="M961" s="30" t="str">
        <f>IFERROR(__xludf.DUMMYFUNCTION("IF(J961="""","""",IF(A961=""SELL"",(I961-J961-K961/100)*H961*100, IF(A961=""BUY"",(J961-I961-K961/100)*H961*100, IF(regexmatch(A961,""Ass""),(J961-I961-K961/100)*H961*100, IF(A961=""SDI"",((J961-I961)*H961)-(K961), IF(A961="""",""""))))))"),"")</f>
        <v/>
      </c>
      <c r="N961" s="31" t="str">
        <f t="shared" si="1"/>
        <v/>
      </c>
      <c r="O961" s="32" t="str">
        <f t="shared" si="2"/>
        <v/>
      </c>
      <c r="P961" s="33" t="str">
        <f t="shared" si="3"/>
        <v/>
      </c>
      <c r="Q961" s="34" t="str">
        <f t="shared" si="4"/>
        <v/>
      </c>
      <c r="R961" s="39"/>
    </row>
    <row r="962">
      <c r="A962" s="40"/>
      <c r="B962" s="13"/>
      <c r="C962" s="13"/>
      <c r="D962" s="13"/>
      <c r="E962" s="13"/>
      <c r="F962" s="40"/>
      <c r="G962" s="46"/>
      <c r="H962" s="11"/>
      <c r="I962" s="16"/>
      <c r="J962" s="16"/>
      <c r="K962" s="15"/>
      <c r="L962" s="46"/>
      <c r="M962" s="18" t="str">
        <f>IFERROR(__xludf.DUMMYFUNCTION("IF(J962="""","""",IF(A962=""SELL"",(I962-J962-K962/100)*H962*100, IF(A962=""BUY"",(J962-I962-K962/100)*H962*100, IF(regexmatch(A962,""Ass""),(J962-I962-K962/100)*H962*100, IF(A962=""SDI"",((J962-I962)*H962)-(K962), IF(A962="""",""""))))))"),"")</f>
        <v/>
      </c>
      <c r="N962" s="19" t="str">
        <f t="shared" si="1"/>
        <v/>
      </c>
      <c r="O962" s="20" t="str">
        <f t="shared" si="2"/>
        <v/>
      </c>
      <c r="P962" s="21" t="str">
        <f t="shared" si="3"/>
        <v/>
      </c>
      <c r="Q962" s="22" t="str">
        <f t="shared" si="4"/>
        <v/>
      </c>
      <c r="R962" s="23"/>
    </row>
    <row r="963">
      <c r="A963" s="44"/>
      <c r="B963" s="43"/>
      <c r="C963" s="43"/>
      <c r="D963" s="43"/>
      <c r="E963" s="43"/>
      <c r="F963" s="44"/>
      <c r="G963" s="47"/>
      <c r="H963" s="24"/>
      <c r="I963" s="28"/>
      <c r="J963" s="28"/>
      <c r="K963" s="27"/>
      <c r="L963" s="47"/>
      <c r="M963" s="30" t="str">
        <f>IFERROR(__xludf.DUMMYFUNCTION("IF(J963="""","""",IF(A963=""SELL"",(I963-J963-K963/100)*H963*100, IF(A963=""BUY"",(J963-I963-K963/100)*H963*100, IF(regexmatch(A963,""Ass""),(J963-I963-K963/100)*H963*100, IF(A963=""SDI"",((J963-I963)*H963)-(K963), IF(A963="""",""""))))))"),"")</f>
        <v/>
      </c>
      <c r="N963" s="31" t="str">
        <f t="shared" si="1"/>
        <v/>
      </c>
      <c r="O963" s="32" t="str">
        <f t="shared" si="2"/>
        <v/>
      </c>
      <c r="P963" s="33" t="str">
        <f t="shared" si="3"/>
        <v/>
      </c>
      <c r="Q963" s="34" t="str">
        <f t="shared" si="4"/>
        <v/>
      </c>
      <c r="R963" s="39"/>
    </row>
    <row r="964">
      <c r="A964" s="40"/>
      <c r="B964" s="13"/>
      <c r="C964" s="13"/>
      <c r="D964" s="13"/>
      <c r="E964" s="13"/>
      <c r="F964" s="40"/>
      <c r="G964" s="46"/>
      <c r="H964" s="11"/>
      <c r="I964" s="16"/>
      <c r="J964" s="16"/>
      <c r="K964" s="15"/>
      <c r="L964" s="46"/>
      <c r="M964" s="18" t="str">
        <f>IFERROR(__xludf.DUMMYFUNCTION("IF(J964="""","""",IF(A964=""SELL"",(I964-J964-K964/100)*H964*100, IF(A964=""BUY"",(J964-I964-K964/100)*H964*100, IF(regexmatch(A964,""Ass""),(J964-I964-K964/100)*H964*100, IF(A964=""SDI"",((J964-I964)*H964)-(K964), IF(A964="""",""""))))))"),"")</f>
        <v/>
      </c>
      <c r="N964" s="19" t="str">
        <f t="shared" si="1"/>
        <v/>
      </c>
      <c r="O964" s="20" t="str">
        <f t="shared" si="2"/>
        <v/>
      </c>
      <c r="P964" s="21" t="str">
        <f t="shared" si="3"/>
        <v/>
      </c>
      <c r="Q964" s="22" t="str">
        <f t="shared" si="4"/>
        <v/>
      </c>
      <c r="R964" s="23"/>
    </row>
    <row r="965">
      <c r="A965" s="44"/>
      <c r="B965" s="43"/>
      <c r="C965" s="43"/>
      <c r="D965" s="43"/>
      <c r="E965" s="43"/>
      <c r="F965" s="44"/>
      <c r="G965" s="47"/>
      <c r="H965" s="24"/>
      <c r="I965" s="28"/>
      <c r="J965" s="28"/>
      <c r="K965" s="27"/>
      <c r="L965" s="47"/>
      <c r="M965" s="30" t="str">
        <f>IFERROR(__xludf.DUMMYFUNCTION("IF(J965="""","""",IF(A965=""SELL"",(I965-J965-K965/100)*H965*100, IF(A965=""BUY"",(J965-I965-K965/100)*H965*100, IF(regexmatch(A965,""Ass""),(J965-I965-K965/100)*H965*100, IF(A965=""SDI"",((J965-I965)*H965)-(K965), IF(A965="""",""""))))))"),"")</f>
        <v/>
      </c>
      <c r="N965" s="31" t="str">
        <f t="shared" si="1"/>
        <v/>
      </c>
      <c r="O965" s="32" t="str">
        <f t="shared" si="2"/>
        <v/>
      </c>
      <c r="P965" s="33" t="str">
        <f t="shared" si="3"/>
        <v/>
      </c>
      <c r="Q965" s="34" t="str">
        <f t="shared" si="4"/>
        <v/>
      </c>
      <c r="R965" s="39"/>
    </row>
    <row r="966">
      <c r="A966" s="40"/>
      <c r="B966" s="13"/>
      <c r="C966" s="13"/>
      <c r="D966" s="13"/>
      <c r="E966" s="13"/>
      <c r="F966" s="40"/>
      <c r="G966" s="46"/>
      <c r="H966" s="11"/>
      <c r="I966" s="16"/>
      <c r="J966" s="16"/>
      <c r="K966" s="15"/>
      <c r="L966" s="46"/>
      <c r="M966" s="18" t="str">
        <f>IFERROR(__xludf.DUMMYFUNCTION("IF(J966="""","""",IF(A966=""SELL"",(I966-J966-K966/100)*H966*100, IF(A966=""BUY"",(J966-I966-K966/100)*H966*100, IF(regexmatch(A966,""Ass""),(J966-I966-K966/100)*H966*100, IF(A966=""SDI"",((J966-I966)*H966)-(K966), IF(A966="""",""""))))))"),"")</f>
        <v/>
      </c>
      <c r="N966" s="19" t="str">
        <f t="shared" si="1"/>
        <v/>
      </c>
      <c r="O966" s="20" t="str">
        <f t="shared" si="2"/>
        <v/>
      </c>
      <c r="P966" s="21" t="str">
        <f t="shared" si="3"/>
        <v/>
      </c>
      <c r="Q966" s="22" t="str">
        <f t="shared" si="4"/>
        <v/>
      </c>
      <c r="R966" s="23"/>
    </row>
    <row r="967">
      <c r="A967" s="44"/>
      <c r="B967" s="43"/>
      <c r="C967" s="43"/>
      <c r="D967" s="43"/>
      <c r="E967" s="43"/>
      <c r="F967" s="44"/>
      <c r="G967" s="47"/>
      <c r="H967" s="24"/>
      <c r="I967" s="28"/>
      <c r="J967" s="28"/>
      <c r="K967" s="27"/>
      <c r="L967" s="47"/>
      <c r="M967" s="30" t="str">
        <f>IFERROR(__xludf.DUMMYFUNCTION("IF(J967="""","""",IF(A967=""SELL"",(I967-J967-K967/100)*H967*100, IF(A967=""BUY"",(J967-I967-K967/100)*H967*100, IF(regexmatch(A967,""Ass""),(J967-I967-K967/100)*H967*100, IF(A967=""SDI"",((J967-I967)*H967)-(K967), IF(A967="""",""""))))))"),"")</f>
        <v/>
      </c>
      <c r="N967" s="31" t="str">
        <f t="shared" si="1"/>
        <v/>
      </c>
      <c r="O967" s="32" t="str">
        <f t="shared" si="2"/>
        <v/>
      </c>
      <c r="P967" s="33" t="str">
        <f t="shared" si="3"/>
        <v/>
      </c>
      <c r="Q967" s="34" t="str">
        <f t="shared" si="4"/>
        <v/>
      </c>
      <c r="R967" s="39"/>
    </row>
    <row r="968">
      <c r="A968" s="40"/>
      <c r="B968" s="13"/>
      <c r="C968" s="13"/>
      <c r="D968" s="13"/>
      <c r="E968" s="13"/>
      <c r="F968" s="40"/>
      <c r="G968" s="46"/>
      <c r="H968" s="11"/>
      <c r="I968" s="16"/>
      <c r="J968" s="16"/>
      <c r="K968" s="15"/>
      <c r="L968" s="46"/>
      <c r="M968" s="18" t="str">
        <f>IFERROR(__xludf.DUMMYFUNCTION("IF(J968="""","""",IF(A968=""SELL"",(I968-J968-K968/100)*H968*100, IF(A968=""BUY"",(J968-I968-K968/100)*H968*100, IF(regexmatch(A968,""Ass""),(J968-I968-K968/100)*H968*100, IF(A968=""SDI"",((J968-I968)*H968)-(K968), IF(A968="""",""""))))))"),"")</f>
        <v/>
      </c>
      <c r="N968" s="19" t="str">
        <f t="shared" si="1"/>
        <v/>
      </c>
      <c r="O968" s="20" t="str">
        <f t="shared" si="2"/>
        <v/>
      </c>
      <c r="P968" s="21" t="str">
        <f t="shared" si="3"/>
        <v/>
      </c>
      <c r="Q968" s="22" t="str">
        <f t="shared" si="4"/>
        <v/>
      </c>
      <c r="R968" s="23"/>
    </row>
    <row r="969">
      <c r="A969" s="44"/>
      <c r="B969" s="43"/>
      <c r="C969" s="43"/>
      <c r="D969" s="43"/>
      <c r="E969" s="43"/>
      <c r="F969" s="44"/>
      <c r="G969" s="47"/>
      <c r="H969" s="24"/>
      <c r="I969" s="28"/>
      <c r="J969" s="28"/>
      <c r="K969" s="27"/>
      <c r="L969" s="47"/>
      <c r="M969" s="30" t="str">
        <f>IFERROR(__xludf.DUMMYFUNCTION("IF(J969="""","""",IF(A969=""SELL"",(I969-J969-K969/100)*H969*100, IF(A969=""BUY"",(J969-I969-K969/100)*H969*100, IF(regexmatch(A969,""Ass""),(J969-I969-K969/100)*H969*100, IF(A969=""SDI"",((J969-I969)*H969)-(K969), IF(A969="""",""""))))))"),"")</f>
        <v/>
      </c>
      <c r="N969" s="31" t="str">
        <f t="shared" si="1"/>
        <v/>
      </c>
      <c r="O969" s="32" t="str">
        <f t="shared" si="2"/>
        <v/>
      </c>
      <c r="P969" s="33" t="str">
        <f t="shared" si="3"/>
        <v/>
      </c>
      <c r="Q969" s="34" t="str">
        <f t="shared" si="4"/>
        <v/>
      </c>
      <c r="R969" s="39"/>
    </row>
    <row r="970">
      <c r="A970" s="40"/>
      <c r="B970" s="13"/>
      <c r="C970" s="13"/>
      <c r="D970" s="13"/>
      <c r="E970" s="13"/>
      <c r="F970" s="40"/>
      <c r="G970" s="46"/>
      <c r="H970" s="11"/>
      <c r="I970" s="16"/>
      <c r="J970" s="16"/>
      <c r="K970" s="15"/>
      <c r="L970" s="46"/>
      <c r="M970" s="18" t="str">
        <f>IFERROR(__xludf.DUMMYFUNCTION("IF(J970="""","""",IF(A970=""SELL"",(I970-J970-K970/100)*H970*100, IF(A970=""BUY"",(J970-I970-K970/100)*H970*100, IF(regexmatch(A970,""Ass""),(J970-I970-K970/100)*H970*100, IF(A970=""SDI"",((J970-I970)*H970)-(K970), IF(A970="""",""""))))))"),"")</f>
        <v/>
      </c>
      <c r="N970" s="19" t="str">
        <f t="shared" si="1"/>
        <v/>
      </c>
      <c r="O970" s="20" t="str">
        <f t="shared" si="2"/>
        <v/>
      </c>
      <c r="P970" s="21" t="str">
        <f t="shared" si="3"/>
        <v/>
      </c>
      <c r="Q970" s="22" t="str">
        <f t="shared" si="4"/>
        <v/>
      </c>
      <c r="R970" s="23"/>
    </row>
    <row r="971">
      <c r="A971" s="44"/>
      <c r="B971" s="43"/>
      <c r="C971" s="43"/>
      <c r="D971" s="43"/>
      <c r="E971" s="43"/>
      <c r="F971" s="44"/>
      <c r="G971" s="47"/>
      <c r="H971" s="24"/>
      <c r="I971" s="28"/>
      <c r="J971" s="28"/>
      <c r="K971" s="27"/>
      <c r="L971" s="47"/>
      <c r="M971" s="30" t="str">
        <f>IFERROR(__xludf.DUMMYFUNCTION("IF(J971="""","""",IF(A971=""SELL"",(I971-J971-K971/100)*H971*100, IF(A971=""BUY"",(J971-I971-K971/100)*H971*100, IF(regexmatch(A971,""Ass""),(J971-I971-K971/100)*H971*100, IF(A971=""SDI"",((J971-I971)*H971)-(K971), IF(A971="""",""""))))))"),"")</f>
        <v/>
      </c>
      <c r="N971" s="31" t="str">
        <f t="shared" si="1"/>
        <v/>
      </c>
      <c r="O971" s="32" t="str">
        <f t="shared" si="2"/>
        <v/>
      </c>
      <c r="P971" s="33" t="str">
        <f t="shared" si="3"/>
        <v/>
      </c>
      <c r="Q971" s="34" t="str">
        <f t="shared" si="4"/>
        <v/>
      </c>
      <c r="R971" s="39"/>
    </row>
    <row r="972">
      <c r="A972" s="40"/>
      <c r="B972" s="13"/>
      <c r="C972" s="13"/>
      <c r="D972" s="13"/>
      <c r="E972" s="13"/>
      <c r="F972" s="40"/>
      <c r="G972" s="46"/>
      <c r="H972" s="11"/>
      <c r="I972" s="16"/>
      <c r="J972" s="16"/>
      <c r="K972" s="15"/>
      <c r="L972" s="46"/>
      <c r="M972" s="18" t="str">
        <f>IFERROR(__xludf.DUMMYFUNCTION("IF(J972="""","""",IF(A972=""SELL"",(I972-J972-K972/100)*H972*100, IF(A972=""BUY"",(J972-I972-K972/100)*H972*100, IF(regexmatch(A972,""Ass""),(J972-I972-K972/100)*H972*100, IF(A972=""SDI"",((J972-I972)*H972)-(K972), IF(A972="""",""""))))))"),"")</f>
        <v/>
      </c>
      <c r="N972" s="19" t="str">
        <f t="shared" si="1"/>
        <v/>
      </c>
      <c r="O972" s="20" t="str">
        <f t="shared" si="2"/>
        <v/>
      </c>
      <c r="P972" s="21" t="str">
        <f t="shared" si="3"/>
        <v/>
      </c>
      <c r="Q972" s="22" t="str">
        <f t="shared" si="4"/>
        <v/>
      </c>
      <c r="R972" s="23"/>
    </row>
    <row r="973">
      <c r="A973" s="44"/>
      <c r="B973" s="43"/>
      <c r="C973" s="43"/>
      <c r="D973" s="43"/>
      <c r="E973" s="43"/>
      <c r="F973" s="44"/>
      <c r="G973" s="47"/>
      <c r="H973" s="24"/>
      <c r="I973" s="28"/>
      <c r="J973" s="28"/>
      <c r="K973" s="27"/>
      <c r="L973" s="47"/>
      <c r="M973" s="30" t="str">
        <f>IFERROR(__xludf.DUMMYFUNCTION("IF(J973="""","""",IF(A973=""SELL"",(I973-J973-K973/100)*H973*100, IF(A973=""BUY"",(J973-I973-K973/100)*H973*100, IF(regexmatch(A973,""Ass""),(J973-I973-K973/100)*H973*100, IF(A973=""SDI"",((J973-I973)*H973)-(K973), IF(A973="""",""""))))))"),"")</f>
        <v/>
      </c>
      <c r="N973" s="31" t="str">
        <f t="shared" si="1"/>
        <v/>
      </c>
      <c r="O973" s="32" t="str">
        <f t="shared" si="2"/>
        <v/>
      </c>
      <c r="P973" s="33" t="str">
        <f t="shared" si="3"/>
        <v/>
      </c>
      <c r="Q973" s="34" t="str">
        <f t="shared" si="4"/>
        <v/>
      </c>
      <c r="R973" s="39"/>
    </row>
    <row r="974">
      <c r="A974" s="40"/>
      <c r="B974" s="13"/>
      <c r="C974" s="13"/>
      <c r="D974" s="13"/>
      <c r="E974" s="13"/>
      <c r="F974" s="40"/>
      <c r="G974" s="46"/>
      <c r="H974" s="11"/>
      <c r="I974" s="16"/>
      <c r="J974" s="16"/>
      <c r="K974" s="15"/>
      <c r="L974" s="46"/>
      <c r="M974" s="18" t="str">
        <f>IFERROR(__xludf.DUMMYFUNCTION("IF(J974="""","""",IF(A974=""SELL"",(I974-J974-K974/100)*H974*100, IF(A974=""BUY"",(J974-I974-K974/100)*H974*100, IF(regexmatch(A974,""Ass""),(J974-I974-K974/100)*H974*100, IF(A974=""SDI"",((J974-I974)*H974)-(K974), IF(A974="""",""""))))))"),"")</f>
        <v/>
      </c>
      <c r="N974" s="19" t="str">
        <f t="shared" si="1"/>
        <v/>
      </c>
      <c r="O974" s="20" t="str">
        <f t="shared" si="2"/>
        <v/>
      </c>
      <c r="P974" s="21" t="str">
        <f t="shared" si="3"/>
        <v/>
      </c>
      <c r="Q974" s="22" t="str">
        <f t="shared" si="4"/>
        <v/>
      </c>
      <c r="R974" s="23"/>
    </row>
    <row r="975">
      <c r="A975" s="44"/>
      <c r="B975" s="43"/>
      <c r="C975" s="43"/>
      <c r="D975" s="43"/>
      <c r="E975" s="43"/>
      <c r="F975" s="44"/>
      <c r="G975" s="47"/>
      <c r="H975" s="24"/>
      <c r="I975" s="28"/>
      <c r="J975" s="28"/>
      <c r="K975" s="27"/>
      <c r="L975" s="47"/>
      <c r="M975" s="30" t="str">
        <f>IFERROR(__xludf.DUMMYFUNCTION("IF(J975="""","""",IF(A975=""SELL"",(I975-J975-K975/100)*H975*100, IF(A975=""BUY"",(J975-I975-K975/100)*H975*100, IF(regexmatch(A975,""Ass""),(J975-I975-K975/100)*H975*100, IF(A975=""SDI"",((J975-I975)*H975)-(K975), IF(A975="""",""""))))))"),"")</f>
        <v/>
      </c>
      <c r="N975" s="31" t="str">
        <f t="shared" si="1"/>
        <v/>
      </c>
      <c r="O975" s="32" t="str">
        <f t="shared" si="2"/>
        <v/>
      </c>
      <c r="P975" s="33" t="str">
        <f t="shared" si="3"/>
        <v/>
      </c>
      <c r="Q975" s="34" t="str">
        <f t="shared" si="4"/>
        <v/>
      </c>
      <c r="R975" s="39"/>
    </row>
    <row r="976">
      <c r="A976" s="40"/>
      <c r="B976" s="13"/>
      <c r="C976" s="13"/>
      <c r="D976" s="13"/>
      <c r="E976" s="13"/>
      <c r="F976" s="40"/>
      <c r="G976" s="46"/>
      <c r="H976" s="11"/>
      <c r="I976" s="16"/>
      <c r="J976" s="16"/>
      <c r="K976" s="15"/>
      <c r="L976" s="46"/>
      <c r="M976" s="18" t="str">
        <f>IFERROR(__xludf.DUMMYFUNCTION("IF(J976="""","""",IF(A976=""SELL"",(I976-J976-K976/100)*H976*100, IF(A976=""BUY"",(J976-I976-K976/100)*H976*100, IF(regexmatch(A976,""Ass""),(J976-I976-K976/100)*H976*100, IF(A976=""SDI"",((J976-I976)*H976)-(K976), IF(A976="""",""""))))))"),"")</f>
        <v/>
      </c>
      <c r="N976" s="19" t="str">
        <f t="shared" si="1"/>
        <v/>
      </c>
      <c r="O976" s="20" t="str">
        <f t="shared" si="2"/>
        <v/>
      </c>
      <c r="P976" s="21" t="str">
        <f t="shared" si="3"/>
        <v/>
      </c>
      <c r="Q976" s="22" t="str">
        <f t="shared" si="4"/>
        <v/>
      </c>
      <c r="R976" s="23"/>
    </row>
    <row r="977">
      <c r="A977" s="44"/>
      <c r="B977" s="43"/>
      <c r="C977" s="43"/>
      <c r="D977" s="43"/>
      <c r="E977" s="43"/>
      <c r="F977" s="44"/>
      <c r="G977" s="47"/>
      <c r="H977" s="24"/>
      <c r="I977" s="28"/>
      <c r="J977" s="28"/>
      <c r="K977" s="27"/>
      <c r="L977" s="47"/>
      <c r="M977" s="30" t="str">
        <f>IFERROR(__xludf.DUMMYFUNCTION("IF(J977="""","""",IF(A977=""SELL"",(I977-J977-K977/100)*H977*100, IF(A977=""BUY"",(J977-I977-K977/100)*H977*100, IF(regexmatch(A977,""Ass""),(J977-I977-K977/100)*H977*100, IF(A977=""SDI"",((J977-I977)*H977)-(K977), IF(A977="""",""""))))))"),"")</f>
        <v/>
      </c>
      <c r="N977" s="31" t="str">
        <f t="shared" si="1"/>
        <v/>
      </c>
      <c r="O977" s="32" t="str">
        <f t="shared" si="2"/>
        <v/>
      </c>
      <c r="P977" s="33" t="str">
        <f t="shared" si="3"/>
        <v/>
      </c>
      <c r="Q977" s="34" t="str">
        <f t="shared" si="4"/>
        <v/>
      </c>
      <c r="R977" s="39"/>
    </row>
    <row r="978">
      <c r="A978" s="40"/>
      <c r="B978" s="13"/>
      <c r="C978" s="13"/>
      <c r="D978" s="13"/>
      <c r="E978" s="13"/>
      <c r="F978" s="40"/>
      <c r="G978" s="46"/>
      <c r="H978" s="11"/>
      <c r="I978" s="16"/>
      <c r="J978" s="16"/>
      <c r="K978" s="15"/>
      <c r="L978" s="46"/>
      <c r="M978" s="18" t="str">
        <f>IFERROR(__xludf.DUMMYFUNCTION("IF(J978="""","""",IF(A978=""SELL"",(I978-J978-K978/100)*H978*100, IF(A978=""BUY"",(J978-I978-K978/100)*H978*100, IF(regexmatch(A978,""Ass""),(J978-I978-K978/100)*H978*100, IF(A978=""SDI"",((J978-I978)*H978)-(K978), IF(A978="""",""""))))))"),"")</f>
        <v/>
      </c>
      <c r="N978" s="19" t="str">
        <f t="shared" si="1"/>
        <v/>
      </c>
      <c r="O978" s="20" t="str">
        <f t="shared" si="2"/>
        <v/>
      </c>
      <c r="P978" s="21" t="str">
        <f t="shared" si="3"/>
        <v/>
      </c>
      <c r="Q978" s="22" t="str">
        <f t="shared" si="4"/>
        <v/>
      </c>
      <c r="R978" s="23"/>
    </row>
    <row r="979">
      <c r="A979" s="44"/>
      <c r="B979" s="43"/>
      <c r="C979" s="43"/>
      <c r="D979" s="43"/>
      <c r="E979" s="43"/>
      <c r="F979" s="44"/>
      <c r="G979" s="47"/>
      <c r="H979" s="24"/>
      <c r="I979" s="28"/>
      <c r="J979" s="28"/>
      <c r="K979" s="27"/>
      <c r="L979" s="47"/>
      <c r="M979" s="30" t="str">
        <f>IFERROR(__xludf.DUMMYFUNCTION("IF(J979="""","""",IF(A979=""SELL"",(I979-J979-K979/100)*H979*100, IF(A979=""BUY"",(J979-I979-K979/100)*H979*100, IF(regexmatch(A979,""Ass""),(J979-I979-K979/100)*H979*100, IF(A979=""SDI"",((J979-I979)*H979)-(K979), IF(A979="""",""""))))))"),"")</f>
        <v/>
      </c>
      <c r="N979" s="31" t="str">
        <f t="shared" si="1"/>
        <v/>
      </c>
      <c r="O979" s="32" t="str">
        <f t="shared" si="2"/>
        <v/>
      </c>
      <c r="P979" s="33" t="str">
        <f t="shared" si="3"/>
        <v/>
      </c>
      <c r="Q979" s="34" t="str">
        <f t="shared" si="4"/>
        <v/>
      </c>
      <c r="R979" s="39"/>
    </row>
    <row r="980">
      <c r="A980" s="40"/>
      <c r="B980" s="13"/>
      <c r="C980" s="13"/>
      <c r="D980" s="13"/>
      <c r="E980" s="13"/>
      <c r="F980" s="40"/>
      <c r="G980" s="46"/>
      <c r="H980" s="11"/>
      <c r="I980" s="16"/>
      <c r="J980" s="16"/>
      <c r="K980" s="15"/>
      <c r="L980" s="46"/>
      <c r="M980" s="18" t="str">
        <f>IFERROR(__xludf.DUMMYFUNCTION("IF(J980="""","""",IF(A980=""SELL"",(I980-J980-K980/100)*H980*100, IF(A980=""BUY"",(J980-I980-K980/100)*H980*100, IF(regexmatch(A980,""Ass""),(J980-I980-K980/100)*H980*100, IF(A980=""SDI"",((J980-I980)*H980)-(K980), IF(A980="""",""""))))))"),"")</f>
        <v/>
      </c>
      <c r="N980" s="19" t="str">
        <f t="shared" si="1"/>
        <v/>
      </c>
      <c r="O980" s="20" t="str">
        <f t="shared" si="2"/>
        <v/>
      </c>
      <c r="P980" s="21" t="str">
        <f t="shared" si="3"/>
        <v/>
      </c>
      <c r="Q980" s="22" t="str">
        <f t="shared" si="4"/>
        <v/>
      </c>
      <c r="R980" s="23"/>
    </row>
    <row r="981">
      <c r="A981" s="44"/>
      <c r="B981" s="43"/>
      <c r="C981" s="43"/>
      <c r="D981" s="43"/>
      <c r="E981" s="43"/>
      <c r="F981" s="44"/>
      <c r="G981" s="47"/>
      <c r="H981" s="24"/>
      <c r="I981" s="28"/>
      <c r="J981" s="28"/>
      <c r="K981" s="27"/>
      <c r="L981" s="47"/>
      <c r="M981" s="30" t="str">
        <f>IFERROR(__xludf.DUMMYFUNCTION("IF(J981="""","""",IF(A981=""SELL"",(I981-J981-K981/100)*H981*100, IF(A981=""BUY"",(J981-I981-K981/100)*H981*100, IF(regexmatch(A981,""Ass""),(J981-I981-K981/100)*H981*100, IF(A981=""SDI"",((J981-I981)*H981)-(K981), IF(A981="""",""""))))))"),"")</f>
        <v/>
      </c>
      <c r="N981" s="31" t="str">
        <f t="shared" si="1"/>
        <v/>
      </c>
      <c r="O981" s="32" t="str">
        <f t="shared" si="2"/>
        <v/>
      </c>
      <c r="P981" s="33" t="str">
        <f t="shared" si="3"/>
        <v/>
      </c>
      <c r="Q981" s="34" t="str">
        <f t="shared" si="4"/>
        <v/>
      </c>
      <c r="R981" s="39"/>
    </row>
    <row r="982">
      <c r="A982" s="40"/>
      <c r="B982" s="13"/>
      <c r="C982" s="13"/>
      <c r="D982" s="13"/>
      <c r="E982" s="13"/>
      <c r="F982" s="40"/>
      <c r="G982" s="46"/>
      <c r="H982" s="11"/>
      <c r="I982" s="16"/>
      <c r="J982" s="16"/>
      <c r="K982" s="15"/>
      <c r="L982" s="46"/>
      <c r="M982" s="18" t="str">
        <f>IFERROR(__xludf.DUMMYFUNCTION("IF(J982="""","""",IF(A982=""SELL"",(I982-J982-K982/100)*H982*100, IF(A982=""BUY"",(J982-I982-K982/100)*H982*100, IF(regexmatch(A982,""Ass""),(J982-I982-K982/100)*H982*100, IF(A982=""SDI"",((J982-I982)*H982)-(K982), IF(A982="""",""""))))))"),"")</f>
        <v/>
      </c>
      <c r="N982" s="19" t="str">
        <f t="shared" si="1"/>
        <v/>
      </c>
      <c r="O982" s="20" t="str">
        <f t="shared" si="2"/>
        <v/>
      </c>
      <c r="P982" s="21" t="str">
        <f t="shared" si="3"/>
        <v/>
      </c>
      <c r="Q982" s="22" t="str">
        <f t="shared" si="4"/>
        <v/>
      </c>
      <c r="R982" s="23"/>
    </row>
    <row r="983">
      <c r="A983" s="44"/>
      <c r="B983" s="43"/>
      <c r="C983" s="43"/>
      <c r="D983" s="43"/>
      <c r="E983" s="43"/>
      <c r="F983" s="44"/>
      <c r="G983" s="47"/>
      <c r="H983" s="24"/>
      <c r="I983" s="28"/>
      <c r="J983" s="28"/>
      <c r="K983" s="27"/>
      <c r="L983" s="47"/>
      <c r="M983" s="30" t="str">
        <f>IFERROR(__xludf.DUMMYFUNCTION("IF(J983="""","""",IF(A983=""SELL"",(I983-J983-K983/100)*H983*100, IF(A983=""BUY"",(J983-I983-K983/100)*H983*100, IF(regexmatch(A983,""Ass""),(J983-I983-K983/100)*H983*100, IF(A983=""SDI"",((J983-I983)*H983)-(K983), IF(A983="""",""""))))))"),"")</f>
        <v/>
      </c>
      <c r="N983" s="31" t="str">
        <f t="shared" si="1"/>
        <v/>
      </c>
      <c r="O983" s="32" t="str">
        <f t="shared" si="2"/>
        <v/>
      </c>
      <c r="P983" s="33" t="str">
        <f t="shared" si="3"/>
        <v/>
      </c>
      <c r="Q983" s="34" t="str">
        <f t="shared" si="4"/>
        <v/>
      </c>
      <c r="R983" s="39"/>
    </row>
    <row r="984">
      <c r="A984" s="40"/>
      <c r="B984" s="13"/>
      <c r="C984" s="13"/>
      <c r="D984" s="13"/>
      <c r="E984" s="13"/>
      <c r="F984" s="40"/>
      <c r="G984" s="46"/>
      <c r="H984" s="11"/>
      <c r="I984" s="16"/>
      <c r="J984" s="16"/>
      <c r="K984" s="15"/>
      <c r="L984" s="46"/>
      <c r="M984" s="18" t="str">
        <f>IFERROR(__xludf.DUMMYFUNCTION("IF(J984="""","""",IF(A984=""SELL"",(I984-J984-K984/100)*H984*100, IF(A984=""BUY"",(J984-I984-K984/100)*H984*100, IF(regexmatch(A984,""Ass""),(J984-I984-K984/100)*H984*100, IF(A984=""SDI"",((J984-I984)*H984)-(K984), IF(A984="""",""""))))))"),"")</f>
        <v/>
      </c>
      <c r="N984" s="19" t="str">
        <f t="shared" si="1"/>
        <v/>
      </c>
      <c r="O984" s="20" t="str">
        <f t="shared" si="2"/>
        <v/>
      </c>
      <c r="P984" s="21" t="str">
        <f t="shared" si="3"/>
        <v/>
      </c>
      <c r="Q984" s="22" t="str">
        <f t="shared" si="4"/>
        <v/>
      </c>
      <c r="R984" s="23"/>
    </row>
    <row r="985">
      <c r="A985" s="44"/>
      <c r="B985" s="43"/>
      <c r="C985" s="43"/>
      <c r="D985" s="43"/>
      <c r="E985" s="43"/>
      <c r="F985" s="44"/>
      <c r="G985" s="47"/>
      <c r="H985" s="24"/>
      <c r="I985" s="28"/>
      <c r="J985" s="28"/>
      <c r="K985" s="27"/>
      <c r="L985" s="47"/>
      <c r="M985" s="30" t="str">
        <f>IFERROR(__xludf.DUMMYFUNCTION("IF(J985="""","""",IF(A985=""SELL"",(I985-J985-K985/100)*H985*100, IF(A985=""BUY"",(J985-I985-K985/100)*H985*100, IF(regexmatch(A985,""Ass""),(J985-I985-K985/100)*H985*100, IF(A985=""SDI"",((J985-I985)*H985)-(K985), IF(A985="""",""""))))))"),"")</f>
        <v/>
      </c>
      <c r="N985" s="31" t="str">
        <f t="shared" si="1"/>
        <v/>
      </c>
      <c r="O985" s="32" t="str">
        <f t="shared" si="2"/>
        <v/>
      </c>
      <c r="P985" s="33" t="str">
        <f t="shared" si="3"/>
        <v/>
      </c>
      <c r="Q985" s="34" t="str">
        <f t="shared" si="4"/>
        <v/>
      </c>
      <c r="R985" s="39"/>
    </row>
    <row r="986">
      <c r="A986" s="40"/>
      <c r="B986" s="13"/>
      <c r="C986" s="13"/>
      <c r="D986" s="13"/>
      <c r="E986" s="13"/>
      <c r="F986" s="40"/>
      <c r="G986" s="46"/>
      <c r="H986" s="11"/>
      <c r="I986" s="16"/>
      <c r="J986" s="16"/>
      <c r="K986" s="15"/>
      <c r="L986" s="46"/>
      <c r="M986" s="18" t="str">
        <f>IFERROR(__xludf.DUMMYFUNCTION("IF(J986="""","""",IF(A986=""SELL"",(I986-J986-K986/100)*H986*100, IF(A986=""BUY"",(J986-I986-K986/100)*H986*100, IF(regexmatch(A986,""Ass""),(J986-I986-K986/100)*H986*100, IF(A986=""SDI"",((J986-I986)*H986)-(K986), IF(A986="""",""""))))))"),"")</f>
        <v/>
      </c>
      <c r="N986" s="19" t="str">
        <f t="shared" si="1"/>
        <v/>
      </c>
      <c r="O986" s="20" t="str">
        <f t="shared" si="2"/>
        <v/>
      </c>
      <c r="P986" s="21" t="str">
        <f t="shared" si="3"/>
        <v/>
      </c>
      <c r="Q986" s="22" t="str">
        <f t="shared" si="4"/>
        <v/>
      </c>
      <c r="R986" s="23"/>
    </row>
    <row r="987">
      <c r="A987" s="44"/>
      <c r="B987" s="43"/>
      <c r="C987" s="43"/>
      <c r="D987" s="43"/>
      <c r="E987" s="43"/>
      <c r="F987" s="44"/>
      <c r="G987" s="47"/>
      <c r="H987" s="24"/>
      <c r="I987" s="28"/>
      <c r="J987" s="28"/>
      <c r="K987" s="27"/>
      <c r="L987" s="47"/>
      <c r="M987" s="30" t="str">
        <f>IFERROR(__xludf.DUMMYFUNCTION("IF(J987="""","""",IF(A987=""SELL"",(I987-J987-K987/100)*H987*100, IF(A987=""BUY"",(J987-I987-K987/100)*H987*100, IF(regexmatch(A987,""Ass""),(J987-I987-K987/100)*H987*100, IF(A987=""SDI"",((J987-I987)*H987)-(K987), IF(A987="""",""""))))))"),"")</f>
        <v/>
      </c>
      <c r="N987" s="31" t="str">
        <f t="shared" si="1"/>
        <v/>
      </c>
      <c r="O987" s="32" t="str">
        <f t="shared" si="2"/>
        <v/>
      </c>
      <c r="P987" s="33" t="str">
        <f t="shared" si="3"/>
        <v/>
      </c>
      <c r="Q987" s="34" t="str">
        <f t="shared" si="4"/>
        <v/>
      </c>
      <c r="R987" s="39"/>
    </row>
    <row r="988">
      <c r="A988" s="40"/>
      <c r="B988" s="13"/>
      <c r="C988" s="13"/>
      <c r="D988" s="13"/>
      <c r="E988" s="13"/>
      <c r="F988" s="40"/>
      <c r="G988" s="46"/>
      <c r="H988" s="11"/>
      <c r="I988" s="16"/>
      <c r="J988" s="16"/>
      <c r="K988" s="15"/>
      <c r="L988" s="46"/>
      <c r="M988" s="18" t="str">
        <f>IFERROR(__xludf.DUMMYFUNCTION("IF(J988="""","""",IF(A988=""SELL"",(I988-J988-K988/100)*H988*100, IF(A988=""BUY"",(J988-I988-K988/100)*H988*100, IF(regexmatch(A988,""Ass""),(J988-I988-K988/100)*H988*100, IF(A988=""SDI"",((J988-I988)*H988)-(K988), IF(A988="""",""""))))))"),"")</f>
        <v/>
      </c>
      <c r="N988" s="19" t="str">
        <f t="shared" si="1"/>
        <v/>
      </c>
      <c r="O988" s="20" t="str">
        <f t="shared" si="2"/>
        <v/>
      </c>
      <c r="P988" s="21" t="str">
        <f t="shared" si="3"/>
        <v/>
      </c>
      <c r="Q988" s="22" t="str">
        <f t="shared" si="4"/>
        <v/>
      </c>
      <c r="R988" s="23"/>
    </row>
    <row r="989">
      <c r="A989" s="44"/>
      <c r="B989" s="43"/>
      <c r="C989" s="43"/>
      <c r="D989" s="43"/>
      <c r="E989" s="43"/>
      <c r="F989" s="44"/>
      <c r="G989" s="47"/>
      <c r="H989" s="24"/>
      <c r="I989" s="28"/>
      <c r="J989" s="28"/>
      <c r="K989" s="27"/>
      <c r="L989" s="47"/>
      <c r="M989" s="30" t="str">
        <f>IFERROR(__xludf.DUMMYFUNCTION("IF(J989="""","""",IF(A989=""SELL"",(I989-J989-K989/100)*H989*100, IF(A989=""BUY"",(J989-I989-K989/100)*H989*100, IF(regexmatch(A989,""Ass""),(J989-I989-K989/100)*H989*100, IF(A989=""SDI"",((J989-I989)*H989)-(K989), IF(A989="""",""""))))))"),"")</f>
        <v/>
      </c>
      <c r="N989" s="31" t="str">
        <f t="shared" si="1"/>
        <v/>
      </c>
      <c r="O989" s="32" t="str">
        <f t="shared" si="2"/>
        <v/>
      </c>
      <c r="P989" s="33" t="str">
        <f t="shared" si="3"/>
        <v/>
      </c>
      <c r="Q989" s="34" t="str">
        <f t="shared" si="4"/>
        <v/>
      </c>
      <c r="R989" s="39"/>
    </row>
    <row r="990">
      <c r="A990" s="40"/>
      <c r="B990" s="13"/>
      <c r="C990" s="13"/>
      <c r="D990" s="13"/>
      <c r="E990" s="13"/>
      <c r="F990" s="40"/>
      <c r="G990" s="46"/>
      <c r="H990" s="11"/>
      <c r="I990" s="16"/>
      <c r="J990" s="16"/>
      <c r="K990" s="15"/>
      <c r="L990" s="46"/>
      <c r="M990" s="18" t="str">
        <f>IFERROR(__xludf.DUMMYFUNCTION("IF(J990="""","""",IF(A990=""SELL"",(I990-J990-K990/100)*H990*100, IF(A990=""BUY"",(J990-I990-K990/100)*H990*100, IF(regexmatch(A990,""Ass""),(J990-I990-K990/100)*H990*100, IF(A990=""SDI"",((J990-I990)*H990)-(K990), IF(A990="""",""""))))))"),"")</f>
        <v/>
      </c>
      <c r="N990" s="19" t="str">
        <f t="shared" si="1"/>
        <v/>
      </c>
      <c r="O990" s="20" t="str">
        <f t="shared" si="2"/>
        <v/>
      </c>
      <c r="P990" s="21" t="str">
        <f t="shared" si="3"/>
        <v/>
      </c>
      <c r="Q990" s="22" t="str">
        <f t="shared" si="4"/>
        <v/>
      </c>
      <c r="R990" s="23"/>
    </row>
    <row r="991">
      <c r="A991" s="44"/>
      <c r="B991" s="43"/>
      <c r="C991" s="43"/>
      <c r="D991" s="43"/>
      <c r="E991" s="43"/>
      <c r="F991" s="44"/>
      <c r="G991" s="47"/>
      <c r="H991" s="24"/>
      <c r="I991" s="28"/>
      <c r="J991" s="28"/>
      <c r="K991" s="27"/>
      <c r="L991" s="47"/>
      <c r="M991" s="30" t="str">
        <f>IFERROR(__xludf.DUMMYFUNCTION("IF(J991="""","""",IF(A991=""SELL"",(I991-J991-K991/100)*H991*100, IF(A991=""BUY"",(J991-I991-K991/100)*H991*100, IF(regexmatch(A991,""Ass""),(J991-I991-K991/100)*H991*100, IF(A991=""SDI"",((J991-I991)*H991)-(K991), IF(A991="""",""""))))))"),"")</f>
        <v/>
      </c>
      <c r="N991" s="31" t="str">
        <f t="shared" si="1"/>
        <v/>
      </c>
      <c r="O991" s="32" t="str">
        <f t="shared" si="2"/>
        <v/>
      </c>
      <c r="P991" s="33" t="str">
        <f t="shared" si="3"/>
        <v/>
      </c>
      <c r="Q991" s="34" t="str">
        <f t="shared" si="4"/>
        <v/>
      </c>
      <c r="R991" s="39"/>
    </row>
    <row r="992">
      <c r="A992" s="40"/>
      <c r="B992" s="13"/>
      <c r="C992" s="13"/>
      <c r="D992" s="13"/>
      <c r="E992" s="13"/>
      <c r="F992" s="40"/>
      <c r="G992" s="46"/>
      <c r="H992" s="11"/>
      <c r="I992" s="16"/>
      <c r="J992" s="16"/>
      <c r="K992" s="15"/>
      <c r="L992" s="46"/>
      <c r="M992" s="18" t="str">
        <f>IFERROR(__xludf.DUMMYFUNCTION("IF(J992="""","""",IF(A992=""SELL"",(I992-J992-K992/100)*H992*100, IF(A992=""BUY"",(J992-I992-K992/100)*H992*100, IF(regexmatch(A992,""Ass""),(J992-I992-K992/100)*H992*100, IF(A992=""SDI"",((J992-I992)*H992)-(K992), IF(A992="""",""""))))))"),"")</f>
        <v/>
      </c>
      <c r="N992" s="19" t="str">
        <f t="shared" si="1"/>
        <v/>
      </c>
      <c r="O992" s="20" t="str">
        <f t="shared" si="2"/>
        <v/>
      </c>
      <c r="P992" s="21" t="str">
        <f t="shared" si="3"/>
        <v/>
      </c>
      <c r="Q992" s="22" t="str">
        <f t="shared" si="4"/>
        <v/>
      </c>
      <c r="R992" s="23"/>
    </row>
    <row r="993">
      <c r="A993" s="44"/>
      <c r="B993" s="43"/>
      <c r="C993" s="43"/>
      <c r="D993" s="43"/>
      <c r="E993" s="43"/>
      <c r="F993" s="44"/>
      <c r="G993" s="47"/>
      <c r="H993" s="24"/>
      <c r="I993" s="28"/>
      <c r="J993" s="28"/>
      <c r="K993" s="27"/>
      <c r="L993" s="47"/>
      <c r="M993" s="30" t="str">
        <f>IFERROR(__xludf.DUMMYFUNCTION("IF(J993="""","""",IF(A993=""SELL"",(I993-J993-K993/100)*H993*100, IF(A993=""BUY"",(J993-I993-K993/100)*H993*100, IF(regexmatch(A993,""Ass""),(J993-I993-K993/100)*H993*100, IF(A993=""SDI"",((J993-I993)*H993)-(K993), IF(A993="""",""""))))))"),"")</f>
        <v/>
      </c>
      <c r="N993" s="31" t="str">
        <f t="shared" si="1"/>
        <v/>
      </c>
      <c r="O993" s="32" t="str">
        <f t="shared" si="2"/>
        <v/>
      </c>
      <c r="P993" s="33" t="str">
        <f t="shared" si="3"/>
        <v/>
      </c>
      <c r="Q993" s="34" t="str">
        <f t="shared" si="4"/>
        <v/>
      </c>
      <c r="R993" s="39"/>
    </row>
    <row r="994">
      <c r="A994" s="40"/>
      <c r="B994" s="13"/>
      <c r="C994" s="13"/>
      <c r="D994" s="13"/>
      <c r="E994" s="13"/>
      <c r="F994" s="40"/>
      <c r="G994" s="46"/>
      <c r="H994" s="11"/>
      <c r="I994" s="16"/>
      <c r="J994" s="16"/>
      <c r="K994" s="15"/>
      <c r="L994" s="46"/>
      <c r="M994" s="18" t="str">
        <f>IFERROR(__xludf.DUMMYFUNCTION("IF(J994="""","""",IF(A994=""SELL"",(I994-J994-K994/100)*H994*100, IF(A994=""BUY"",(J994-I994-K994/100)*H994*100, IF(regexmatch(A994,""Ass""),(J994-I994-K994/100)*H994*100, IF(A994=""SDI"",((J994-I994)*H994)-(K994), IF(A994="""",""""))))))"),"")</f>
        <v/>
      </c>
      <c r="N994" s="19" t="str">
        <f t="shared" si="1"/>
        <v/>
      </c>
      <c r="O994" s="20" t="str">
        <f t="shared" si="2"/>
        <v/>
      </c>
      <c r="P994" s="21" t="str">
        <f t="shared" si="3"/>
        <v/>
      </c>
      <c r="Q994" s="22" t="str">
        <f t="shared" si="4"/>
        <v/>
      </c>
      <c r="R994" s="23"/>
    </row>
    <row r="995">
      <c r="A995" s="44"/>
      <c r="B995" s="43"/>
      <c r="C995" s="43"/>
      <c r="D995" s="43"/>
      <c r="E995" s="43"/>
      <c r="F995" s="44"/>
      <c r="G995" s="47"/>
      <c r="H995" s="24"/>
      <c r="I995" s="28"/>
      <c r="J995" s="28"/>
      <c r="K995" s="27"/>
      <c r="L995" s="47"/>
      <c r="M995" s="30" t="str">
        <f>IFERROR(__xludf.DUMMYFUNCTION("IF(J995="""","""",IF(A995=""SELL"",(I995-J995-K995/100)*H995*100, IF(A995=""BUY"",(J995-I995-K995/100)*H995*100, IF(regexmatch(A995,""Ass""),(J995-I995-K995/100)*H995*100, IF(A995=""SDI"",((J995-I995)*H995)-(K995), IF(A995="""",""""))))))"),"")</f>
        <v/>
      </c>
      <c r="N995" s="31" t="str">
        <f t="shared" si="1"/>
        <v/>
      </c>
      <c r="O995" s="32" t="str">
        <f t="shared" si="2"/>
        <v/>
      </c>
      <c r="P995" s="33" t="str">
        <f t="shared" si="3"/>
        <v/>
      </c>
      <c r="Q995" s="34" t="str">
        <f t="shared" si="4"/>
        <v/>
      </c>
      <c r="R995" s="39"/>
    </row>
    <row r="996">
      <c r="A996" s="40"/>
      <c r="B996" s="13"/>
      <c r="C996" s="13"/>
      <c r="D996" s="13"/>
      <c r="E996" s="13"/>
      <c r="F996" s="40"/>
      <c r="G996" s="46"/>
      <c r="H996" s="11"/>
      <c r="I996" s="16"/>
      <c r="J996" s="16"/>
      <c r="K996" s="15"/>
      <c r="L996" s="46"/>
      <c r="M996" s="18" t="str">
        <f>IFERROR(__xludf.DUMMYFUNCTION("IF(J996="""","""",IF(A996=""SELL"",(I996-J996-K996/100)*H996*100, IF(A996=""BUY"",(J996-I996-K996/100)*H996*100, IF(regexmatch(A996,""Ass""),(J996-I996-K996/100)*H996*100, IF(A996=""SDI"",((J996-I996)*H996)-(K996), IF(A996="""",""""))))))"),"")</f>
        <v/>
      </c>
      <c r="N996" s="19" t="str">
        <f t="shared" si="1"/>
        <v/>
      </c>
      <c r="O996" s="20" t="str">
        <f t="shared" si="2"/>
        <v/>
      </c>
      <c r="P996" s="21" t="str">
        <f t="shared" si="3"/>
        <v/>
      </c>
      <c r="Q996" s="22" t="str">
        <f t="shared" si="4"/>
        <v/>
      </c>
      <c r="R996" s="23"/>
    </row>
    <row r="997">
      <c r="A997" s="44"/>
      <c r="B997" s="43"/>
      <c r="C997" s="43"/>
      <c r="D997" s="43"/>
      <c r="E997" s="43"/>
      <c r="F997" s="44"/>
      <c r="G997" s="47"/>
      <c r="H997" s="24"/>
      <c r="I997" s="28"/>
      <c r="J997" s="28"/>
      <c r="K997" s="27"/>
      <c r="L997" s="47"/>
      <c r="M997" s="30" t="str">
        <f>IFERROR(__xludf.DUMMYFUNCTION("IF(J997="""","""",IF(A997=""SELL"",(I997-J997-K997/100)*H997*100, IF(A997=""BUY"",(J997-I997-K997/100)*H997*100, IF(regexmatch(A997,""Ass""),(J997-I997-K997/100)*H997*100, IF(A997=""SDI"",((J997-I997)*H997)-(K997), IF(A997="""",""""))))))"),"")</f>
        <v/>
      </c>
      <c r="N997" s="31" t="str">
        <f t="shared" si="1"/>
        <v/>
      </c>
      <c r="O997" s="32" t="str">
        <f t="shared" si="2"/>
        <v/>
      </c>
      <c r="P997" s="33" t="str">
        <f t="shared" si="3"/>
        <v/>
      </c>
      <c r="Q997" s="34" t="str">
        <f t="shared" si="4"/>
        <v/>
      </c>
      <c r="R997" s="39"/>
    </row>
    <row r="998">
      <c r="A998" s="40"/>
      <c r="B998" s="13"/>
      <c r="C998" s="13"/>
      <c r="D998" s="13"/>
      <c r="E998" s="13"/>
      <c r="F998" s="40"/>
      <c r="G998" s="46"/>
      <c r="H998" s="11"/>
      <c r="I998" s="16"/>
      <c r="J998" s="16"/>
      <c r="K998" s="15"/>
      <c r="L998" s="46"/>
      <c r="M998" s="18" t="str">
        <f>IFERROR(__xludf.DUMMYFUNCTION("IF(J998="""","""",IF(A998=""SELL"",(I998-J998-K998/100)*H998*100, IF(A998=""BUY"",(J998-I998-K998/100)*H998*100, IF(regexmatch(A998,""Ass""),(J998-I998-K998/100)*H998*100, IF(A998=""SDI"",((J998-I998)*H998)-(K998), IF(A998="""",""""))))))"),"")</f>
        <v/>
      </c>
      <c r="N998" s="19" t="str">
        <f t="shared" si="1"/>
        <v/>
      </c>
      <c r="O998" s="20" t="str">
        <f t="shared" si="2"/>
        <v/>
      </c>
      <c r="P998" s="21" t="str">
        <f t="shared" si="3"/>
        <v/>
      </c>
      <c r="Q998" s="22" t="str">
        <f t="shared" si="4"/>
        <v/>
      </c>
      <c r="R998" s="23"/>
    </row>
    <row r="999">
      <c r="A999" s="44"/>
      <c r="B999" s="43"/>
      <c r="C999" s="43"/>
      <c r="D999" s="43"/>
      <c r="E999" s="43"/>
      <c r="F999" s="44"/>
      <c r="G999" s="47"/>
      <c r="H999" s="24"/>
      <c r="I999" s="28"/>
      <c r="J999" s="28"/>
      <c r="K999" s="27"/>
      <c r="L999" s="47"/>
      <c r="M999" s="30" t="str">
        <f>IFERROR(__xludf.DUMMYFUNCTION("IF(J999="""","""",IF(A999=""SELL"",(I999-J999-K999/100)*H999*100, IF(A999=""BUY"",(J999-I999-K999/100)*H999*100, IF(regexmatch(A999,""Ass""),(J999-I999-K999/100)*H999*100, IF(A999=""SDI"",((J999-I999)*H999)-(K999), IF(A999="""",""""))))))"),"")</f>
        <v/>
      </c>
      <c r="N999" s="31" t="str">
        <f t="shared" si="1"/>
        <v/>
      </c>
      <c r="O999" s="32" t="str">
        <f t="shared" si="2"/>
        <v/>
      </c>
      <c r="P999" s="33" t="str">
        <f t="shared" si="3"/>
        <v/>
      </c>
      <c r="Q999" s="34" t="str">
        <f t="shared" si="4"/>
        <v/>
      </c>
      <c r="R999" s="39"/>
    </row>
    <row r="1000">
      <c r="A1000" s="40"/>
      <c r="B1000" s="13"/>
      <c r="C1000" s="13"/>
      <c r="D1000" s="13"/>
      <c r="E1000" s="13"/>
      <c r="F1000" s="40"/>
      <c r="G1000" s="46"/>
      <c r="H1000" s="11"/>
      <c r="I1000" s="16"/>
      <c r="J1000" s="16"/>
      <c r="K1000" s="15"/>
      <c r="L1000" s="46"/>
      <c r="M1000" s="18" t="str">
        <f>IFERROR(__xludf.DUMMYFUNCTION("IF(J1000="""","""",IF(A1000=""SELL"",(I1000-J1000-K1000/100)*H1000*100, IF(A1000=""BUY"",(J1000-I1000-K1000/100)*H1000*100, IF(regexmatch(A1000,""Ass""),(J1000-I1000-K1000/100)*H1000*100, IF(A1000=""SDI"",((J1000-I1000)*H1000)-(K1000), IF(A1000="""","""")"&amp;")))))"),"")</f>
        <v/>
      </c>
      <c r="N1000" s="19" t="str">
        <f t="shared" si="1"/>
        <v/>
      </c>
      <c r="O1000" s="20" t="str">
        <f t="shared" si="2"/>
        <v/>
      </c>
      <c r="P1000" s="21" t="str">
        <f t="shared" si="3"/>
        <v/>
      </c>
      <c r="Q1000" s="22" t="str">
        <f t="shared" si="4"/>
        <v/>
      </c>
      <c r="R1000" s="23"/>
    </row>
    <row r="1001">
      <c r="A1001" s="44"/>
      <c r="B1001" s="43"/>
      <c r="C1001" s="43"/>
      <c r="D1001" s="43"/>
      <c r="E1001" s="43"/>
      <c r="F1001" s="44"/>
      <c r="G1001" s="47"/>
      <c r="H1001" s="24"/>
      <c r="I1001" s="28"/>
      <c r="J1001" s="28"/>
      <c r="K1001" s="27"/>
      <c r="L1001" s="47"/>
      <c r="M1001" s="30" t="str">
        <f>IFERROR(__xludf.DUMMYFUNCTION("IF(J1001="""","""",IF(A1001=""SELL"",(I1001-J1001-K1001/100)*H1001*100, IF(A1001=""BUY"",(J1001-I1001-K1001/100)*H1001*100, IF(regexmatch(A1001,""Ass""),(J1001-I1001-K1001/100)*H1001*100, IF(A1001=""SDI"",((J1001-I1001)*H1001)-(K1001), IF(A1001="""","""")"&amp;")))))"),"")</f>
        <v/>
      </c>
      <c r="N1001" s="31" t="str">
        <f t="shared" si="1"/>
        <v/>
      </c>
      <c r="O1001" s="32" t="str">
        <f t="shared" si="2"/>
        <v/>
      </c>
      <c r="P1001" s="33" t="str">
        <f t="shared" si="3"/>
        <v/>
      </c>
      <c r="Q1001" s="34" t="str">
        <f t="shared" si="4"/>
        <v/>
      </c>
      <c r="R1001" s="39"/>
    </row>
    <row r="1002">
      <c r="A1002" s="40"/>
      <c r="B1002" s="13"/>
      <c r="C1002" s="13"/>
      <c r="D1002" s="13"/>
      <c r="E1002" s="13"/>
      <c r="F1002" s="40"/>
      <c r="G1002" s="46"/>
      <c r="H1002" s="11"/>
      <c r="I1002" s="16"/>
      <c r="J1002" s="16"/>
      <c r="K1002" s="15"/>
      <c r="L1002" s="46"/>
      <c r="M1002" s="18" t="str">
        <f>IFERROR(__xludf.DUMMYFUNCTION("IF(J1002="""","""",IF(A1002=""SELL"",(I1002-J1002-K1002/100)*H1002*100, IF(A1002=""BUY"",(J1002-I1002-K1002/100)*H1002*100, IF(regexmatch(A1002,""Ass""),(J1002-I1002-K1002/100)*H1002*100, IF(A1002=""SDI"",((J1002-I1002)*H1002)-(K1002), IF(A1002="""","""")"&amp;")))))"),"")</f>
        <v/>
      </c>
      <c r="N1002" s="19" t="str">
        <f t="shared" si="1"/>
        <v/>
      </c>
      <c r="O1002" s="20" t="str">
        <f t="shared" si="2"/>
        <v/>
      </c>
      <c r="P1002" s="21" t="str">
        <f t="shared" si="3"/>
        <v/>
      </c>
      <c r="Q1002" s="22" t="str">
        <f t="shared" si="4"/>
        <v/>
      </c>
      <c r="R1002" s="23"/>
    </row>
    <row r="1003">
      <c r="A1003" s="44"/>
      <c r="B1003" s="43"/>
      <c r="C1003" s="43"/>
      <c r="D1003" s="43"/>
      <c r="E1003" s="43"/>
      <c r="F1003" s="44"/>
      <c r="G1003" s="47"/>
      <c r="H1003" s="24"/>
      <c r="I1003" s="28"/>
      <c r="J1003" s="28"/>
      <c r="K1003" s="27"/>
      <c r="L1003" s="47"/>
      <c r="M1003" s="30" t="str">
        <f>IFERROR(__xludf.DUMMYFUNCTION("IF(J1003="""","""",IF(A1003=""SELL"",(I1003-J1003-K1003/100)*H1003*100, IF(A1003=""BUY"",(J1003-I1003-K1003/100)*H1003*100, IF(regexmatch(A1003,""Ass""),(J1003-I1003-K1003/100)*H1003*100, IF(A1003=""SDI"",((J1003-I1003)*H1003)-(K1003), IF(A1003="""","""")"&amp;")))))"),"")</f>
        <v/>
      </c>
      <c r="N1003" s="31" t="str">
        <f t="shared" si="1"/>
        <v/>
      </c>
      <c r="O1003" s="32" t="str">
        <f t="shared" si="2"/>
        <v/>
      </c>
      <c r="P1003" s="33" t="str">
        <f t="shared" si="3"/>
        <v/>
      </c>
      <c r="Q1003" s="34" t="str">
        <f t="shared" si="4"/>
        <v/>
      </c>
      <c r="R1003" s="39"/>
    </row>
    <row r="1004">
      <c r="A1004" s="40"/>
      <c r="B1004" s="13"/>
      <c r="C1004" s="13"/>
      <c r="D1004" s="13"/>
      <c r="E1004" s="13"/>
      <c r="F1004" s="40"/>
      <c r="G1004" s="46"/>
      <c r="H1004" s="11"/>
      <c r="I1004" s="16"/>
      <c r="J1004" s="16"/>
      <c r="K1004" s="15"/>
      <c r="L1004" s="46"/>
      <c r="M1004" s="18" t="str">
        <f>IFERROR(__xludf.DUMMYFUNCTION("IF(J1004="""","""",IF(A1004=""SELL"",(I1004-J1004-K1004/100)*H1004*100, IF(A1004=""BUY"",(J1004-I1004-K1004/100)*H1004*100, IF(regexmatch(A1004,""Ass""),(J1004-I1004-K1004/100)*H1004*100, IF(A1004=""SDI"",((J1004-I1004)*H1004)-(K1004), IF(A1004="""","""")"&amp;")))))"),"")</f>
        <v/>
      </c>
      <c r="N1004" s="19" t="str">
        <f t="shared" si="1"/>
        <v/>
      </c>
      <c r="O1004" s="20" t="str">
        <f t="shared" si="2"/>
        <v/>
      </c>
      <c r="P1004" s="21" t="str">
        <f t="shared" si="3"/>
        <v/>
      </c>
      <c r="Q1004" s="22" t="str">
        <f t="shared" si="4"/>
        <v/>
      </c>
      <c r="R1004" s="23"/>
    </row>
    <row r="1005">
      <c r="A1005" s="44"/>
      <c r="B1005" s="43"/>
      <c r="C1005" s="43"/>
      <c r="D1005" s="43"/>
      <c r="E1005" s="43"/>
      <c r="F1005" s="44"/>
      <c r="G1005" s="47"/>
      <c r="H1005" s="24"/>
      <c r="I1005" s="28"/>
      <c r="J1005" s="28"/>
      <c r="K1005" s="27"/>
      <c r="L1005" s="47"/>
      <c r="M1005" s="30" t="str">
        <f>IFERROR(__xludf.DUMMYFUNCTION("IF(J1005="""","""",IF(A1005=""SELL"",(I1005-J1005-K1005/100)*H1005*100, IF(A1005=""BUY"",(J1005-I1005-K1005/100)*H1005*100, IF(regexmatch(A1005,""Ass""),(J1005-I1005-K1005/100)*H1005*100, IF(A1005=""SDI"",((J1005-I1005)*H1005)-(K1005), IF(A1005="""","""")"&amp;")))))"),"")</f>
        <v/>
      </c>
      <c r="N1005" s="31" t="str">
        <f t="shared" si="1"/>
        <v/>
      </c>
      <c r="O1005" s="32" t="str">
        <f t="shared" si="2"/>
        <v/>
      </c>
      <c r="P1005" s="33" t="str">
        <f t="shared" si="3"/>
        <v/>
      </c>
      <c r="Q1005" s="34" t="str">
        <f t="shared" si="4"/>
        <v/>
      </c>
      <c r="R1005" s="39"/>
    </row>
    <row r="1006">
      <c r="A1006" s="40"/>
      <c r="B1006" s="13"/>
      <c r="C1006" s="13"/>
      <c r="D1006" s="13"/>
      <c r="E1006" s="13"/>
      <c r="F1006" s="40"/>
      <c r="G1006" s="46"/>
      <c r="H1006" s="11"/>
      <c r="I1006" s="16"/>
      <c r="J1006" s="16"/>
      <c r="K1006" s="15"/>
      <c r="L1006" s="46"/>
      <c r="M1006" s="18" t="str">
        <f>IFERROR(__xludf.DUMMYFUNCTION("IF(J1006="""","""",IF(A1006=""SELL"",(I1006-J1006-K1006/100)*H1006*100, IF(A1006=""BUY"",(J1006-I1006-K1006/100)*H1006*100, IF(regexmatch(A1006,""Ass""),(J1006-I1006-K1006/100)*H1006*100, IF(A1006=""SDI"",((J1006-I1006)*H1006)-(K1006), IF(A1006="""","""")"&amp;")))))"),"")</f>
        <v/>
      </c>
      <c r="N1006" s="19" t="str">
        <f t="shared" si="1"/>
        <v/>
      </c>
      <c r="O1006" s="20" t="str">
        <f t="shared" si="2"/>
        <v/>
      </c>
      <c r="P1006" s="21" t="str">
        <f t="shared" si="3"/>
        <v/>
      </c>
      <c r="Q1006" s="22" t="str">
        <f t="shared" si="4"/>
        <v/>
      </c>
      <c r="R1006" s="23"/>
    </row>
    <row r="1007">
      <c r="A1007" s="44"/>
      <c r="B1007" s="43"/>
      <c r="C1007" s="43"/>
      <c r="D1007" s="43"/>
      <c r="E1007" s="43"/>
      <c r="F1007" s="44"/>
      <c r="G1007" s="47"/>
      <c r="H1007" s="24"/>
      <c r="I1007" s="28"/>
      <c r="J1007" s="28"/>
      <c r="K1007" s="27"/>
      <c r="L1007" s="47"/>
      <c r="M1007" s="30" t="str">
        <f>IFERROR(__xludf.DUMMYFUNCTION("IF(J1007="""","""",IF(A1007=""SELL"",(I1007-J1007-K1007/100)*H1007*100, IF(A1007=""BUY"",(J1007-I1007-K1007/100)*H1007*100, IF(regexmatch(A1007,""Ass""),(J1007-I1007-K1007/100)*H1007*100, IF(A1007=""SDI"",((J1007-I1007)*H1007)-(K1007), IF(A1007="""","""")"&amp;")))))"),"")</f>
        <v/>
      </c>
      <c r="N1007" s="31" t="str">
        <f t="shared" si="1"/>
        <v/>
      </c>
      <c r="O1007" s="32" t="str">
        <f t="shared" si="2"/>
        <v/>
      </c>
      <c r="P1007" s="33" t="str">
        <f t="shared" si="3"/>
        <v/>
      </c>
      <c r="Q1007" s="34" t="str">
        <f t="shared" si="4"/>
        <v/>
      </c>
      <c r="R1007" s="39"/>
    </row>
    <row r="1008">
      <c r="A1008" s="40"/>
      <c r="B1008" s="13"/>
      <c r="C1008" s="13"/>
      <c r="D1008" s="13"/>
      <c r="E1008" s="13"/>
      <c r="F1008" s="40"/>
      <c r="G1008" s="46"/>
      <c r="H1008" s="11"/>
      <c r="I1008" s="16"/>
      <c r="J1008" s="16"/>
      <c r="K1008" s="15"/>
      <c r="L1008" s="46"/>
      <c r="M1008" s="18" t="str">
        <f>IFERROR(__xludf.DUMMYFUNCTION("IF(J1008="""","""",IF(A1008=""SELL"",(I1008-J1008-K1008/100)*H1008*100, IF(A1008=""BUY"",(J1008-I1008-K1008/100)*H1008*100, IF(regexmatch(A1008,""Ass""),(J1008-I1008-K1008/100)*H1008*100, IF(A1008=""SDI"",((J1008-I1008)*H1008)-(K1008), IF(A1008="""","""")"&amp;")))))"),"")</f>
        <v/>
      </c>
      <c r="N1008" s="19" t="str">
        <f t="shared" si="1"/>
        <v/>
      </c>
      <c r="O1008" s="20" t="str">
        <f t="shared" si="2"/>
        <v/>
      </c>
      <c r="P1008" s="21" t="str">
        <f t="shared" si="3"/>
        <v/>
      </c>
      <c r="Q1008" s="22" t="str">
        <f t="shared" si="4"/>
        <v/>
      </c>
      <c r="R1008" s="23"/>
    </row>
    <row r="1009">
      <c r="A1009" s="44"/>
      <c r="B1009" s="43"/>
      <c r="C1009" s="43"/>
      <c r="D1009" s="43"/>
      <c r="E1009" s="43"/>
      <c r="F1009" s="44"/>
      <c r="G1009" s="47"/>
      <c r="H1009" s="24"/>
      <c r="I1009" s="28"/>
      <c r="J1009" s="28"/>
      <c r="K1009" s="27"/>
      <c r="L1009" s="47"/>
      <c r="M1009" s="30" t="str">
        <f>IFERROR(__xludf.DUMMYFUNCTION("IF(J1009="""","""",IF(A1009=""SELL"",(I1009-J1009-K1009/100)*H1009*100, IF(A1009=""BUY"",(J1009-I1009-K1009/100)*H1009*100, IF(regexmatch(A1009,""Ass""),(J1009-I1009-K1009/100)*H1009*100, IF(A1009=""SDI"",((J1009-I1009)*H1009)-(K1009), IF(A1009="""","""")"&amp;")))))"),"")</f>
        <v/>
      </c>
      <c r="N1009" s="31" t="str">
        <f t="shared" si="1"/>
        <v/>
      </c>
      <c r="O1009" s="32" t="str">
        <f t="shared" si="2"/>
        <v/>
      </c>
      <c r="P1009" s="33" t="str">
        <f t="shared" si="3"/>
        <v/>
      </c>
      <c r="Q1009" s="34" t="str">
        <f t="shared" si="4"/>
        <v/>
      </c>
      <c r="R1009" s="39"/>
    </row>
    <row r="1010">
      <c r="A1010" s="40"/>
      <c r="B1010" s="13"/>
      <c r="C1010" s="13"/>
      <c r="D1010" s="13"/>
      <c r="E1010" s="13"/>
      <c r="F1010" s="40"/>
      <c r="G1010" s="46"/>
      <c r="H1010" s="11"/>
      <c r="I1010" s="16"/>
      <c r="J1010" s="16"/>
      <c r="K1010" s="15"/>
      <c r="L1010" s="46"/>
      <c r="M1010" s="18" t="str">
        <f>IFERROR(__xludf.DUMMYFUNCTION("IF(J1010="""","""",IF(A1010=""SELL"",(I1010-J1010-K1010/100)*H1010*100, IF(A1010=""BUY"",(J1010-I1010-K1010/100)*H1010*100, IF(regexmatch(A1010,""Ass""),(J1010-I1010-K1010/100)*H1010*100, IF(A1010=""SDI"",((J1010-I1010)*H1010)-(K1010), IF(A1010="""","""")"&amp;")))))"),"")</f>
        <v/>
      </c>
      <c r="N1010" s="19" t="str">
        <f t="shared" si="1"/>
        <v/>
      </c>
      <c r="O1010" s="20" t="str">
        <f t="shared" si="2"/>
        <v/>
      </c>
      <c r="P1010" s="21" t="str">
        <f t="shared" si="3"/>
        <v/>
      </c>
      <c r="Q1010" s="22" t="str">
        <f t="shared" si="4"/>
        <v/>
      </c>
      <c r="R1010" s="23"/>
    </row>
    <row r="1011">
      <c r="A1011" s="44"/>
      <c r="B1011" s="43"/>
      <c r="C1011" s="43"/>
      <c r="D1011" s="43"/>
      <c r="E1011" s="43"/>
      <c r="F1011" s="44"/>
      <c r="G1011" s="47"/>
      <c r="H1011" s="24"/>
      <c r="I1011" s="28"/>
      <c r="J1011" s="28"/>
      <c r="K1011" s="27"/>
      <c r="L1011" s="47"/>
      <c r="M1011" s="30" t="str">
        <f>IFERROR(__xludf.DUMMYFUNCTION("IF(J1011="""","""",IF(A1011=""SELL"",(I1011-J1011-K1011/100)*H1011*100, IF(A1011=""BUY"",(J1011-I1011-K1011/100)*H1011*100, IF(regexmatch(A1011,""Ass""),(J1011-I1011-K1011/100)*H1011*100, IF(A1011=""SDI"",((J1011-I1011)*H1011)-(K1011), IF(A1011="""","""")"&amp;")))))"),"")</f>
        <v/>
      </c>
      <c r="N1011" s="31" t="str">
        <f t="shared" si="1"/>
        <v/>
      </c>
      <c r="O1011" s="32" t="str">
        <f t="shared" si="2"/>
        <v/>
      </c>
      <c r="P1011" s="33" t="str">
        <f t="shared" si="3"/>
        <v/>
      </c>
      <c r="Q1011" s="34" t="str">
        <f t="shared" si="4"/>
        <v/>
      </c>
      <c r="R1011" s="39"/>
    </row>
    <row r="1012">
      <c r="A1012" s="40"/>
      <c r="B1012" s="13"/>
      <c r="C1012" s="13"/>
      <c r="D1012" s="13"/>
      <c r="E1012" s="13"/>
      <c r="F1012" s="40"/>
      <c r="G1012" s="46"/>
      <c r="H1012" s="11"/>
      <c r="I1012" s="16"/>
      <c r="J1012" s="16"/>
      <c r="K1012" s="15"/>
      <c r="L1012" s="46"/>
      <c r="M1012" s="18" t="str">
        <f>IFERROR(__xludf.DUMMYFUNCTION("IF(J1012="""","""",IF(A1012=""SELL"",(I1012-J1012-K1012/100)*H1012*100, IF(A1012=""BUY"",(J1012-I1012-K1012/100)*H1012*100, IF(regexmatch(A1012,""Ass""),(J1012-I1012-K1012/100)*H1012*100, IF(A1012=""SDI"",((J1012-I1012)*H1012)-(K1012), IF(A1012="""","""")"&amp;")))))"),"")</f>
        <v/>
      </c>
      <c r="N1012" s="19" t="str">
        <f t="shared" si="1"/>
        <v/>
      </c>
      <c r="O1012" s="20" t="str">
        <f t="shared" si="2"/>
        <v/>
      </c>
      <c r="P1012" s="21" t="str">
        <f t="shared" si="3"/>
        <v/>
      </c>
      <c r="Q1012" s="22" t="str">
        <f t="shared" si="4"/>
        <v/>
      </c>
      <c r="R1012" s="23"/>
    </row>
    <row r="1013">
      <c r="A1013" s="44"/>
      <c r="B1013" s="43"/>
      <c r="C1013" s="43"/>
      <c r="D1013" s="43"/>
      <c r="E1013" s="43"/>
      <c r="F1013" s="44"/>
      <c r="G1013" s="47"/>
      <c r="H1013" s="24"/>
      <c r="I1013" s="28"/>
      <c r="J1013" s="28"/>
      <c r="K1013" s="27"/>
      <c r="L1013" s="47"/>
      <c r="M1013" s="30" t="str">
        <f>IFERROR(__xludf.DUMMYFUNCTION("IF(J1013="""","""",IF(A1013=""SELL"",(I1013-J1013-K1013/100)*H1013*100, IF(A1013=""BUY"",(J1013-I1013-K1013/100)*H1013*100, IF(regexmatch(A1013,""Ass""),(J1013-I1013-K1013/100)*H1013*100, IF(A1013=""SDI"",((J1013-I1013)*H1013)-(K1013), IF(A1013="""","""")"&amp;")))))"),"")</f>
        <v/>
      </c>
      <c r="N1013" s="31" t="str">
        <f t="shared" si="1"/>
        <v/>
      </c>
      <c r="O1013" s="32" t="str">
        <f t="shared" si="2"/>
        <v/>
      </c>
      <c r="P1013" s="33" t="str">
        <f t="shared" si="3"/>
        <v/>
      </c>
      <c r="Q1013" s="34" t="str">
        <f t="shared" si="4"/>
        <v/>
      </c>
      <c r="R1013" s="39"/>
    </row>
    <row r="1014">
      <c r="A1014" s="40"/>
      <c r="B1014" s="13"/>
      <c r="C1014" s="13"/>
      <c r="D1014" s="13"/>
      <c r="E1014" s="13"/>
      <c r="F1014" s="40"/>
      <c r="G1014" s="46"/>
      <c r="H1014" s="11"/>
      <c r="I1014" s="16"/>
      <c r="J1014" s="16"/>
      <c r="K1014" s="15"/>
      <c r="L1014" s="46"/>
      <c r="M1014" s="18" t="str">
        <f>IFERROR(__xludf.DUMMYFUNCTION("IF(J1014="""","""",IF(A1014=""SELL"",(I1014-J1014-K1014/100)*H1014*100, IF(A1014=""BUY"",(J1014-I1014-K1014/100)*H1014*100, IF(regexmatch(A1014,""Ass""),(J1014-I1014-K1014/100)*H1014*100, IF(A1014=""SDI"",((J1014-I1014)*H1014)-(K1014), IF(A1014="""","""")"&amp;")))))"),"")</f>
        <v/>
      </c>
      <c r="N1014" s="19" t="str">
        <f t="shared" si="1"/>
        <v/>
      </c>
      <c r="O1014" s="20" t="str">
        <f t="shared" si="2"/>
        <v/>
      </c>
      <c r="P1014" s="21" t="str">
        <f t="shared" si="3"/>
        <v/>
      </c>
      <c r="Q1014" s="22" t="str">
        <f t="shared" si="4"/>
        <v/>
      </c>
      <c r="R1014" s="23"/>
    </row>
    <row r="1015">
      <c r="A1015" s="44"/>
      <c r="B1015" s="43"/>
      <c r="C1015" s="43"/>
      <c r="D1015" s="43"/>
      <c r="E1015" s="43"/>
      <c r="F1015" s="44"/>
      <c r="G1015" s="47"/>
      <c r="H1015" s="24"/>
      <c r="I1015" s="28"/>
      <c r="J1015" s="28"/>
      <c r="K1015" s="27"/>
      <c r="L1015" s="47"/>
      <c r="M1015" s="30" t="str">
        <f>IFERROR(__xludf.DUMMYFUNCTION("IF(J1015="""","""",IF(A1015=""SELL"",(I1015-J1015-K1015/100)*H1015*100, IF(A1015=""BUY"",(J1015-I1015-K1015/100)*H1015*100, IF(regexmatch(A1015,""Ass""),(J1015-I1015-K1015/100)*H1015*100, IF(A1015=""SDI"",((J1015-I1015)*H1015)-(K1015), IF(A1015="""","""")"&amp;")))))"),"")</f>
        <v/>
      </c>
      <c r="N1015" s="31" t="str">
        <f t="shared" si="1"/>
        <v/>
      </c>
      <c r="O1015" s="32" t="str">
        <f t="shared" si="2"/>
        <v/>
      </c>
      <c r="P1015" s="33" t="str">
        <f t="shared" si="3"/>
        <v/>
      </c>
      <c r="Q1015" s="34" t="str">
        <f t="shared" si="4"/>
        <v/>
      </c>
      <c r="R1015" s="39"/>
    </row>
    <row r="1016">
      <c r="A1016" s="40"/>
      <c r="B1016" s="13"/>
      <c r="C1016" s="13"/>
      <c r="D1016" s="13"/>
      <c r="E1016" s="13"/>
      <c r="F1016" s="40"/>
      <c r="G1016" s="46"/>
      <c r="H1016" s="11"/>
      <c r="I1016" s="16"/>
      <c r="J1016" s="16"/>
      <c r="K1016" s="15"/>
      <c r="L1016" s="46"/>
      <c r="M1016" s="18" t="str">
        <f>IFERROR(__xludf.DUMMYFUNCTION("IF(J1016="""","""",IF(A1016=""SELL"",(I1016-J1016-K1016/100)*H1016*100, IF(A1016=""BUY"",(J1016-I1016-K1016/100)*H1016*100, IF(regexmatch(A1016,""Ass""),(J1016-I1016-K1016/100)*H1016*100, IF(A1016=""SDI"",((J1016-I1016)*H1016)-(K1016), IF(A1016="""","""")"&amp;")))))"),"")</f>
        <v/>
      </c>
      <c r="N1016" s="19" t="str">
        <f t="shared" si="1"/>
        <v/>
      </c>
      <c r="O1016" s="20" t="str">
        <f t="shared" si="2"/>
        <v/>
      </c>
      <c r="P1016" s="21" t="str">
        <f t="shared" si="3"/>
        <v/>
      </c>
      <c r="Q1016" s="22" t="str">
        <f t="shared" si="4"/>
        <v/>
      </c>
      <c r="R1016" s="23"/>
    </row>
    <row r="1017">
      <c r="A1017" s="44"/>
      <c r="B1017" s="43"/>
      <c r="C1017" s="43"/>
      <c r="D1017" s="43"/>
      <c r="E1017" s="43"/>
      <c r="F1017" s="44"/>
      <c r="G1017" s="47"/>
      <c r="H1017" s="24"/>
      <c r="I1017" s="28"/>
      <c r="J1017" s="28"/>
      <c r="K1017" s="27"/>
      <c r="L1017" s="47"/>
      <c r="M1017" s="30" t="str">
        <f>IFERROR(__xludf.DUMMYFUNCTION("IF(J1017="""","""",IF(A1017=""SELL"",(I1017-J1017-K1017/100)*H1017*100, IF(A1017=""BUY"",(J1017-I1017-K1017/100)*H1017*100, IF(regexmatch(A1017,""Ass""),(J1017-I1017-K1017/100)*H1017*100, IF(A1017=""SDI"",((J1017-I1017)*H1017)-(K1017), IF(A1017="""","""")"&amp;")))))"),"")</f>
        <v/>
      </c>
      <c r="N1017" s="31" t="str">
        <f t="shared" si="1"/>
        <v/>
      </c>
      <c r="O1017" s="32" t="str">
        <f t="shared" si="2"/>
        <v/>
      </c>
      <c r="P1017" s="33" t="str">
        <f t="shared" si="3"/>
        <v/>
      </c>
      <c r="Q1017" s="34" t="str">
        <f t="shared" si="4"/>
        <v/>
      </c>
      <c r="R1017" s="39"/>
    </row>
    <row r="1018">
      <c r="A1018" s="40"/>
      <c r="B1018" s="13"/>
      <c r="C1018" s="13"/>
      <c r="D1018" s="13"/>
      <c r="E1018" s="13"/>
      <c r="F1018" s="40"/>
      <c r="G1018" s="46"/>
      <c r="H1018" s="11"/>
      <c r="I1018" s="16"/>
      <c r="J1018" s="16"/>
      <c r="K1018" s="15"/>
      <c r="L1018" s="46"/>
      <c r="M1018" s="18" t="str">
        <f>IFERROR(__xludf.DUMMYFUNCTION("IF(J1018="""","""",IF(A1018=""SELL"",(I1018-J1018-K1018/100)*H1018*100, IF(A1018=""BUY"",(J1018-I1018-K1018/100)*H1018*100, IF(regexmatch(A1018,""Ass""),(J1018-I1018-K1018/100)*H1018*100, IF(A1018=""SDI"",((J1018-I1018)*H1018)-(K1018), IF(A1018="""","""")"&amp;")))))"),"")</f>
        <v/>
      </c>
      <c r="N1018" s="19" t="str">
        <f t="shared" si="1"/>
        <v/>
      </c>
      <c r="O1018" s="20" t="str">
        <f t="shared" si="2"/>
        <v/>
      </c>
      <c r="P1018" s="21" t="str">
        <f t="shared" si="3"/>
        <v/>
      </c>
      <c r="Q1018" s="22" t="str">
        <f t="shared" si="4"/>
        <v/>
      </c>
      <c r="R1018" s="23"/>
    </row>
    <row r="1019">
      <c r="A1019" s="44"/>
      <c r="B1019" s="43"/>
      <c r="C1019" s="43"/>
      <c r="D1019" s="43"/>
      <c r="E1019" s="43"/>
      <c r="F1019" s="44"/>
      <c r="G1019" s="47"/>
      <c r="H1019" s="24"/>
      <c r="I1019" s="28"/>
      <c r="J1019" s="28"/>
      <c r="K1019" s="27"/>
      <c r="L1019" s="47"/>
      <c r="M1019" s="30" t="str">
        <f>IFERROR(__xludf.DUMMYFUNCTION("IF(J1019="""","""",IF(A1019=""SELL"",(I1019-J1019-K1019/100)*H1019*100, IF(A1019=""BUY"",(J1019-I1019-K1019/100)*H1019*100, IF(regexmatch(A1019,""Ass""),(J1019-I1019-K1019/100)*H1019*100, IF(A1019=""SDI"",((J1019-I1019)*H1019)-(K1019), IF(A1019="""","""")"&amp;")))))"),"")</f>
        <v/>
      </c>
      <c r="N1019" s="31" t="str">
        <f t="shared" si="1"/>
        <v/>
      </c>
      <c r="O1019" s="32" t="str">
        <f t="shared" si="2"/>
        <v/>
      </c>
      <c r="P1019" s="33" t="str">
        <f t="shared" si="3"/>
        <v/>
      </c>
      <c r="Q1019" s="34" t="str">
        <f t="shared" si="4"/>
        <v/>
      </c>
      <c r="R1019" s="39"/>
    </row>
    <row r="1020">
      <c r="A1020" s="40"/>
      <c r="B1020" s="13"/>
      <c r="C1020" s="13"/>
      <c r="D1020" s="13"/>
      <c r="E1020" s="13"/>
      <c r="F1020" s="40"/>
      <c r="G1020" s="46"/>
      <c r="H1020" s="11"/>
      <c r="I1020" s="16"/>
      <c r="J1020" s="16"/>
      <c r="K1020" s="15"/>
      <c r="L1020" s="46"/>
      <c r="M1020" s="18" t="str">
        <f>IFERROR(__xludf.DUMMYFUNCTION("IF(J1020="""","""",IF(A1020=""SELL"",(I1020-J1020-K1020/100)*H1020*100, IF(A1020=""BUY"",(J1020-I1020-K1020/100)*H1020*100, IF(regexmatch(A1020,""Ass""),(J1020-I1020-K1020/100)*H1020*100, IF(A1020=""SDI"",((J1020-I1020)*H1020)-(K1020), IF(A1020="""","""")"&amp;")))))"),"")</f>
        <v/>
      </c>
      <c r="N1020" s="19" t="str">
        <f t="shared" si="1"/>
        <v/>
      </c>
      <c r="O1020" s="20" t="str">
        <f t="shared" si="2"/>
        <v/>
      </c>
      <c r="P1020" s="21" t="str">
        <f t="shared" si="3"/>
        <v/>
      </c>
      <c r="Q1020" s="22" t="str">
        <f t="shared" si="4"/>
        <v/>
      </c>
      <c r="R1020" s="23"/>
    </row>
    <row r="1021">
      <c r="A1021" s="44"/>
      <c r="B1021" s="43"/>
      <c r="C1021" s="43"/>
      <c r="D1021" s="43"/>
      <c r="E1021" s="43"/>
      <c r="F1021" s="44"/>
      <c r="G1021" s="47"/>
      <c r="H1021" s="24"/>
      <c r="I1021" s="28"/>
      <c r="J1021" s="28"/>
      <c r="K1021" s="27"/>
      <c r="L1021" s="47"/>
      <c r="M1021" s="30" t="str">
        <f>IFERROR(__xludf.DUMMYFUNCTION("IF(J1021="""","""",IF(A1021=""SELL"",(I1021-J1021-K1021/100)*H1021*100, IF(A1021=""BUY"",(J1021-I1021-K1021/100)*H1021*100, IF(regexmatch(A1021,""Ass""),(J1021-I1021-K1021/100)*H1021*100, IF(A1021=""SDI"",((J1021-I1021)*H1021)-(K1021), IF(A1021="""","""")"&amp;")))))"),"")</f>
        <v/>
      </c>
      <c r="N1021" s="31" t="str">
        <f t="shared" si="1"/>
        <v/>
      </c>
      <c r="O1021" s="32" t="str">
        <f t="shared" si="2"/>
        <v/>
      </c>
      <c r="P1021" s="33" t="str">
        <f t="shared" si="3"/>
        <v/>
      </c>
      <c r="Q1021" s="34" t="str">
        <f t="shared" si="4"/>
        <v/>
      </c>
      <c r="R1021" s="39"/>
    </row>
    <row r="1022">
      <c r="A1022" s="40"/>
      <c r="B1022" s="13"/>
      <c r="C1022" s="13"/>
      <c r="D1022" s="13"/>
      <c r="E1022" s="13"/>
      <c r="F1022" s="40"/>
      <c r="G1022" s="46"/>
      <c r="H1022" s="11"/>
      <c r="I1022" s="16"/>
      <c r="J1022" s="16"/>
      <c r="K1022" s="15"/>
      <c r="L1022" s="46"/>
      <c r="M1022" s="18" t="str">
        <f>IFERROR(__xludf.DUMMYFUNCTION("IF(J1022="""","""",IF(A1022=""SELL"",(I1022-J1022-K1022/100)*H1022*100, IF(A1022=""BUY"",(J1022-I1022-K1022/100)*H1022*100, IF(regexmatch(A1022,""Ass""),(J1022-I1022-K1022/100)*H1022*100, IF(A1022=""SDI"",((J1022-I1022)*H1022)-(K1022), IF(A1022="""","""")"&amp;")))))"),"")</f>
        <v/>
      </c>
      <c r="N1022" s="19" t="str">
        <f t="shared" si="1"/>
        <v/>
      </c>
      <c r="O1022" s="20" t="str">
        <f t="shared" si="2"/>
        <v/>
      </c>
      <c r="P1022" s="21" t="str">
        <f t="shared" si="3"/>
        <v/>
      </c>
      <c r="Q1022" s="22" t="str">
        <f t="shared" si="4"/>
        <v/>
      </c>
      <c r="R1022" s="23"/>
    </row>
    <row r="1023">
      <c r="A1023" s="44"/>
      <c r="B1023" s="43"/>
      <c r="C1023" s="43"/>
      <c r="D1023" s="43"/>
      <c r="E1023" s="43"/>
      <c r="F1023" s="44"/>
      <c r="G1023" s="47"/>
      <c r="H1023" s="24"/>
      <c r="I1023" s="28"/>
      <c r="J1023" s="28"/>
      <c r="K1023" s="27"/>
      <c r="L1023" s="47"/>
      <c r="M1023" s="30" t="str">
        <f>IFERROR(__xludf.DUMMYFUNCTION("IF(J1023="""","""",IF(A1023=""SELL"",(I1023-J1023-K1023/100)*H1023*100, IF(A1023=""BUY"",(J1023-I1023-K1023/100)*H1023*100, IF(regexmatch(A1023,""Ass""),(J1023-I1023-K1023/100)*H1023*100, IF(A1023=""SDI"",((J1023-I1023)*H1023)-(K1023), IF(A1023="""","""")"&amp;")))))"),"")</f>
        <v/>
      </c>
      <c r="N1023" s="31" t="str">
        <f t="shared" si="1"/>
        <v/>
      </c>
      <c r="O1023" s="32" t="str">
        <f t="shared" si="2"/>
        <v/>
      </c>
      <c r="P1023" s="33" t="str">
        <f t="shared" si="3"/>
        <v/>
      </c>
      <c r="Q1023" s="34" t="str">
        <f t="shared" si="4"/>
        <v/>
      </c>
      <c r="R1023" s="39"/>
    </row>
    <row r="1024">
      <c r="A1024" s="40"/>
      <c r="B1024" s="13"/>
      <c r="C1024" s="13"/>
      <c r="D1024" s="13"/>
      <c r="E1024" s="13"/>
      <c r="F1024" s="40"/>
      <c r="G1024" s="46"/>
      <c r="H1024" s="11"/>
      <c r="I1024" s="16"/>
      <c r="J1024" s="16"/>
      <c r="K1024" s="15"/>
      <c r="L1024" s="46"/>
      <c r="M1024" s="18" t="str">
        <f>IFERROR(__xludf.DUMMYFUNCTION("IF(J1024="""","""",IF(A1024=""SELL"",(I1024-J1024-K1024/100)*H1024*100, IF(A1024=""BUY"",(J1024-I1024-K1024/100)*H1024*100, IF(regexmatch(A1024,""Ass""),(J1024-I1024-K1024/100)*H1024*100, IF(A1024=""SDI"",((J1024-I1024)*H1024)-(K1024), IF(A1024="""","""")"&amp;")))))"),"")</f>
        <v/>
      </c>
      <c r="N1024" s="19" t="str">
        <f t="shared" si="1"/>
        <v/>
      </c>
      <c r="O1024" s="20" t="str">
        <f t="shared" si="2"/>
        <v/>
      </c>
      <c r="P1024" s="21" t="str">
        <f t="shared" si="3"/>
        <v/>
      </c>
      <c r="Q1024" s="22" t="str">
        <f t="shared" si="4"/>
        <v/>
      </c>
      <c r="R1024" s="23"/>
    </row>
    <row r="1025">
      <c r="A1025" s="44"/>
      <c r="B1025" s="43"/>
      <c r="C1025" s="43"/>
      <c r="D1025" s="43"/>
      <c r="E1025" s="43"/>
      <c r="F1025" s="44"/>
      <c r="G1025" s="47"/>
      <c r="H1025" s="24"/>
      <c r="I1025" s="28"/>
      <c r="J1025" s="28"/>
      <c r="K1025" s="27"/>
      <c r="L1025" s="47"/>
      <c r="M1025" s="30" t="str">
        <f>IFERROR(__xludf.DUMMYFUNCTION("IF(J1025="""","""",IF(A1025=""SELL"",(I1025-J1025-K1025/100)*H1025*100, IF(A1025=""BUY"",(J1025-I1025-K1025/100)*H1025*100, IF(regexmatch(A1025,""Ass""),(J1025-I1025-K1025/100)*H1025*100, IF(A1025=""SDI"",((J1025-I1025)*H1025)-(K1025), IF(A1025="""","""")"&amp;")))))"),"")</f>
        <v/>
      </c>
      <c r="N1025" s="31" t="str">
        <f t="shared" si="1"/>
        <v/>
      </c>
      <c r="O1025" s="32" t="str">
        <f t="shared" si="2"/>
        <v/>
      </c>
      <c r="P1025" s="33" t="str">
        <f t="shared" si="3"/>
        <v/>
      </c>
      <c r="Q1025" s="34" t="str">
        <f t="shared" si="4"/>
        <v/>
      </c>
      <c r="R1025" s="39"/>
    </row>
    <row r="1026">
      <c r="A1026" s="40"/>
      <c r="B1026" s="13"/>
      <c r="C1026" s="13"/>
      <c r="D1026" s="13"/>
      <c r="E1026" s="13"/>
      <c r="F1026" s="40"/>
      <c r="G1026" s="46"/>
      <c r="H1026" s="11"/>
      <c r="I1026" s="16"/>
      <c r="J1026" s="16"/>
      <c r="K1026" s="15"/>
      <c r="L1026" s="46"/>
      <c r="M1026" s="18" t="str">
        <f>IFERROR(__xludf.DUMMYFUNCTION("IF(J1026="""","""",IF(A1026=""SELL"",(I1026-J1026-K1026/100)*H1026*100, IF(A1026=""BUY"",(J1026-I1026-K1026/100)*H1026*100, IF(regexmatch(A1026,""Ass""),(J1026-I1026-K1026/100)*H1026*100, IF(A1026=""SDI"",((J1026-I1026)*H1026)-(K1026), IF(A1026="""","""")"&amp;")))))"),"")</f>
        <v/>
      </c>
      <c r="N1026" s="19" t="str">
        <f t="shared" si="1"/>
        <v/>
      </c>
      <c r="O1026" s="20" t="str">
        <f t="shared" si="2"/>
        <v/>
      </c>
      <c r="P1026" s="21" t="str">
        <f t="shared" si="3"/>
        <v/>
      </c>
      <c r="Q1026" s="22" t="str">
        <f t="shared" si="4"/>
        <v/>
      </c>
      <c r="R1026" s="23"/>
    </row>
    <row r="1027">
      <c r="A1027" s="44"/>
      <c r="B1027" s="43"/>
      <c r="C1027" s="43"/>
      <c r="D1027" s="43"/>
      <c r="E1027" s="43"/>
      <c r="F1027" s="44"/>
      <c r="G1027" s="47"/>
      <c r="H1027" s="24"/>
      <c r="I1027" s="28"/>
      <c r="J1027" s="28"/>
      <c r="K1027" s="27"/>
      <c r="L1027" s="47"/>
      <c r="M1027" s="30" t="str">
        <f>IFERROR(__xludf.DUMMYFUNCTION("IF(J1027="""","""",IF(A1027=""SELL"",(I1027-J1027-K1027/100)*H1027*100, IF(A1027=""BUY"",(J1027-I1027-K1027/100)*H1027*100, IF(regexmatch(A1027,""Ass""),(J1027-I1027-K1027/100)*H1027*100, IF(A1027=""SDI"",((J1027-I1027)*H1027)-(K1027), IF(A1027="""","""")"&amp;")))))"),"")</f>
        <v/>
      </c>
      <c r="N1027" s="31" t="str">
        <f t="shared" si="1"/>
        <v/>
      </c>
      <c r="O1027" s="32" t="str">
        <f t="shared" si="2"/>
        <v/>
      </c>
      <c r="P1027" s="33" t="str">
        <f t="shared" si="3"/>
        <v/>
      </c>
      <c r="Q1027" s="34" t="str">
        <f t="shared" si="4"/>
        <v/>
      </c>
      <c r="R1027" s="39"/>
    </row>
    <row r="1028">
      <c r="A1028" s="40"/>
      <c r="B1028" s="13"/>
      <c r="C1028" s="13"/>
      <c r="D1028" s="13"/>
      <c r="E1028" s="13"/>
      <c r="F1028" s="40"/>
      <c r="G1028" s="46"/>
      <c r="H1028" s="11"/>
      <c r="I1028" s="16"/>
      <c r="J1028" s="16"/>
      <c r="K1028" s="15"/>
      <c r="L1028" s="46"/>
      <c r="M1028" s="18" t="str">
        <f>IFERROR(__xludf.DUMMYFUNCTION("IF(J1028="""","""",IF(A1028=""SELL"",(I1028-J1028-K1028/100)*H1028*100, IF(A1028=""BUY"",(J1028-I1028-K1028/100)*H1028*100, IF(regexmatch(A1028,""Ass""),(J1028-I1028-K1028/100)*H1028*100, IF(A1028=""SDI"",((J1028-I1028)*H1028)-(K1028), IF(A1028="""","""")"&amp;")))))"),"")</f>
        <v/>
      </c>
      <c r="N1028" s="19" t="str">
        <f t="shared" si="1"/>
        <v/>
      </c>
      <c r="O1028" s="20" t="str">
        <f t="shared" si="2"/>
        <v/>
      </c>
      <c r="P1028" s="21" t="str">
        <f t="shared" si="3"/>
        <v/>
      </c>
      <c r="Q1028" s="22" t="str">
        <f t="shared" si="4"/>
        <v/>
      </c>
      <c r="R1028" s="23"/>
    </row>
    <row r="1029">
      <c r="A1029" s="44"/>
      <c r="B1029" s="43"/>
      <c r="C1029" s="43"/>
      <c r="D1029" s="43"/>
      <c r="E1029" s="43"/>
      <c r="F1029" s="44"/>
      <c r="G1029" s="47"/>
      <c r="H1029" s="24"/>
      <c r="I1029" s="28"/>
      <c r="J1029" s="28"/>
      <c r="K1029" s="27"/>
      <c r="L1029" s="47"/>
      <c r="M1029" s="30" t="str">
        <f>IFERROR(__xludf.DUMMYFUNCTION("IF(J1029="""","""",IF(A1029=""SELL"",(I1029-J1029-K1029/100)*H1029*100, IF(A1029=""BUY"",(J1029-I1029-K1029/100)*H1029*100, IF(regexmatch(A1029,""Ass""),(J1029-I1029-K1029/100)*H1029*100, IF(A1029=""SDI"",((J1029-I1029)*H1029)-(K1029), IF(A1029="""","""")"&amp;")))))"),"")</f>
        <v/>
      </c>
      <c r="N1029" s="31" t="str">
        <f t="shared" si="1"/>
        <v/>
      </c>
      <c r="O1029" s="32" t="str">
        <f t="shared" si="2"/>
        <v/>
      </c>
      <c r="P1029" s="33" t="str">
        <f t="shared" si="3"/>
        <v/>
      </c>
      <c r="Q1029" s="34" t="str">
        <f t="shared" si="4"/>
        <v/>
      </c>
      <c r="R1029" s="39"/>
    </row>
    <row r="1030">
      <c r="A1030" s="40"/>
      <c r="B1030" s="13"/>
      <c r="C1030" s="13"/>
      <c r="D1030" s="13"/>
      <c r="E1030" s="13"/>
      <c r="F1030" s="40"/>
      <c r="G1030" s="46"/>
      <c r="H1030" s="11"/>
      <c r="I1030" s="16"/>
      <c r="J1030" s="16"/>
      <c r="K1030" s="15"/>
      <c r="L1030" s="46"/>
      <c r="M1030" s="18" t="str">
        <f>IFERROR(__xludf.DUMMYFUNCTION("IF(J1030="""","""",IF(A1030=""SELL"",(I1030-J1030-K1030/100)*H1030*100, IF(A1030=""BUY"",(J1030-I1030-K1030/100)*H1030*100, IF(regexmatch(A1030,""Ass""),(J1030-I1030-K1030/100)*H1030*100, IF(A1030=""SDI"",((J1030-I1030)*H1030)-(K1030), IF(A1030="""","""")"&amp;")))))"),"")</f>
        <v/>
      </c>
      <c r="N1030" s="19" t="str">
        <f t="shared" si="1"/>
        <v/>
      </c>
      <c r="O1030" s="20" t="str">
        <f t="shared" si="2"/>
        <v/>
      </c>
      <c r="P1030" s="21" t="str">
        <f t="shared" si="3"/>
        <v/>
      </c>
      <c r="Q1030" s="22" t="str">
        <f t="shared" si="4"/>
        <v/>
      </c>
      <c r="R1030" s="23"/>
    </row>
    <row r="1031">
      <c r="A1031" s="44"/>
      <c r="B1031" s="43"/>
      <c r="C1031" s="43"/>
      <c r="D1031" s="43"/>
      <c r="E1031" s="43"/>
      <c r="F1031" s="44"/>
      <c r="G1031" s="47"/>
      <c r="H1031" s="24"/>
      <c r="I1031" s="28"/>
      <c r="J1031" s="28"/>
      <c r="K1031" s="27"/>
      <c r="L1031" s="47"/>
      <c r="M1031" s="30" t="str">
        <f>IFERROR(__xludf.DUMMYFUNCTION("IF(J1031="""","""",IF(A1031=""SELL"",(I1031-J1031-K1031/100)*H1031*100, IF(A1031=""BUY"",(J1031-I1031-K1031/100)*H1031*100, IF(regexmatch(A1031,""Ass""),(J1031-I1031-K1031/100)*H1031*100, IF(A1031=""SDI"",((J1031-I1031)*H1031)-(K1031), IF(A1031="""","""")"&amp;")))))"),"")</f>
        <v/>
      </c>
      <c r="N1031" s="31" t="str">
        <f t="shared" si="1"/>
        <v/>
      </c>
      <c r="O1031" s="32" t="str">
        <f t="shared" si="2"/>
        <v/>
      </c>
      <c r="P1031" s="33" t="str">
        <f t="shared" si="3"/>
        <v/>
      </c>
      <c r="Q1031" s="34" t="str">
        <f t="shared" si="4"/>
        <v/>
      </c>
      <c r="R1031" s="39"/>
    </row>
    <row r="1032">
      <c r="A1032" s="40"/>
      <c r="B1032" s="13"/>
      <c r="C1032" s="13"/>
      <c r="D1032" s="13"/>
      <c r="E1032" s="13"/>
      <c r="F1032" s="40"/>
      <c r="G1032" s="46"/>
      <c r="H1032" s="11"/>
      <c r="I1032" s="16"/>
      <c r="J1032" s="16"/>
      <c r="K1032" s="15"/>
      <c r="L1032" s="46"/>
      <c r="M1032" s="18" t="str">
        <f>IFERROR(__xludf.DUMMYFUNCTION("IF(J1032="""","""",IF(A1032=""SELL"",(I1032-J1032-K1032/100)*H1032*100, IF(A1032=""BUY"",(J1032-I1032-K1032/100)*H1032*100, IF(regexmatch(A1032,""Ass""),(J1032-I1032-K1032/100)*H1032*100, IF(A1032=""SDI"",((J1032-I1032)*H1032)-(K1032), IF(A1032="""","""")"&amp;")))))"),"")</f>
        <v/>
      </c>
      <c r="N1032" s="19" t="str">
        <f t="shared" si="1"/>
        <v/>
      </c>
      <c r="O1032" s="20" t="str">
        <f t="shared" si="2"/>
        <v/>
      </c>
      <c r="P1032" s="21" t="str">
        <f t="shared" si="3"/>
        <v/>
      </c>
      <c r="Q1032" s="22" t="str">
        <f t="shared" si="4"/>
        <v/>
      </c>
      <c r="R1032" s="23"/>
    </row>
    <row r="1033">
      <c r="A1033" s="44"/>
      <c r="B1033" s="43"/>
      <c r="C1033" s="43"/>
      <c r="D1033" s="43"/>
      <c r="E1033" s="43"/>
      <c r="F1033" s="44"/>
      <c r="G1033" s="47"/>
      <c r="H1033" s="24"/>
      <c r="I1033" s="28"/>
      <c r="J1033" s="28"/>
      <c r="K1033" s="27"/>
      <c r="L1033" s="47"/>
      <c r="M1033" s="30" t="str">
        <f>IFERROR(__xludf.DUMMYFUNCTION("IF(J1033="""","""",IF(A1033=""SELL"",(I1033-J1033-K1033/100)*H1033*100, IF(A1033=""BUY"",(J1033-I1033-K1033/100)*H1033*100, IF(regexmatch(A1033,""Ass""),(J1033-I1033-K1033/100)*H1033*100, IF(A1033=""SDI"",((J1033-I1033)*H1033)-(K1033), IF(A1033="""","""")"&amp;")))))"),"")</f>
        <v/>
      </c>
      <c r="N1033" s="31" t="str">
        <f t="shared" si="1"/>
        <v/>
      </c>
      <c r="O1033" s="32" t="str">
        <f t="shared" si="2"/>
        <v/>
      </c>
      <c r="P1033" s="33" t="str">
        <f t="shared" si="3"/>
        <v/>
      </c>
      <c r="Q1033" s="34" t="str">
        <f t="shared" si="4"/>
        <v/>
      </c>
      <c r="R1033" s="39"/>
    </row>
    <row r="1034">
      <c r="A1034" s="40"/>
      <c r="B1034" s="13"/>
      <c r="C1034" s="13"/>
      <c r="D1034" s="13"/>
      <c r="E1034" s="13"/>
      <c r="F1034" s="40"/>
      <c r="G1034" s="46"/>
      <c r="H1034" s="11"/>
      <c r="I1034" s="16"/>
      <c r="J1034" s="16"/>
      <c r="K1034" s="15"/>
      <c r="L1034" s="46"/>
      <c r="M1034" s="18" t="str">
        <f>IFERROR(__xludf.DUMMYFUNCTION("IF(J1034="""","""",IF(A1034=""SELL"",(I1034-J1034-K1034/100)*H1034*100, IF(A1034=""BUY"",(J1034-I1034-K1034/100)*H1034*100, IF(regexmatch(A1034,""Ass""),(J1034-I1034-K1034/100)*H1034*100, IF(A1034=""SDI"",((J1034-I1034)*H1034)-(K1034), IF(A1034="""","""")"&amp;")))))"),"")</f>
        <v/>
      </c>
      <c r="N1034" s="19" t="str">
        <f t="shared" si="1"/>
        <v/>
      </c>
      <c r="O1034" s="20" t="str">
        <f t="shared" si="2"/>
        <v/>
      </c>
      <c r="P1034" s="21" t="str">
        <f t="shared" si="3"/>
        <v/>
      </c>
      <c r="Q1034" s="22" t="str">
        <f t="shared" si="4"/>
        <v/>
      </c>
      <c r="R1034" s="23"/>
    </row>
    <row r="1035">
      <c r="A1035" s="44"/>
      <c r="B1035" s="43"/>
      <c r="C1035" s="43"/>
      <c r="D1035" s="43"/>
      <c r="E1035" s="43"/>
      <c r="F1035" s="44"/>
      <c r="G1035" s="47"/>
      <c r="H1035" s="24"/>
      <c r="I1035" s="28"/>
      <c r="J1035" s="28"/>
      <c r="K1035" s="27"/>
      <c r="L1035" s="47"/>
      <c r="M1035" s="30" t="str">
        <f>IFERROR(__xludf.DUMMYFUNCTION("IF(J1035="""","""",IF(A1035=""SELL"",(I1035-J1035-K1035/100)*H1035*100, IF(A1035=""BUY"",(J1035-I1035-K1035/100)*H1035*100, IF(regexmatch(A1035,""Ass""),(J1035-I1035-K1035/100)*H1035*100, IF(A1035=""SDI"",((J1035-I1035)*H1035)-(K1035), IF(A1035="""","""")"&amp;")))))"),"")</f>
        <v/>
      </c>
      <c r="N1035" s="31" t="str">
        <f t="shared" si="1"/>
        <v/>
      </c>
      <c r="O1035" s="32"/>
      <c r="P1035" s="33"/>
      <c r="Q1035" s="34" t="str">
        <f t="shared" si="4"/>
        <v/>
      </c>
      <c r="R1035" s="39"/>
    </row>
    <row r="1036">
      <c r="A1036" s="40"/>
      <c r="B1036" s="13"/>
      <c r="C1036" s="13"/>
      <c r="D1036" s="13"/>
      <c r="E1036" s="13"/>
      <c r="F1036" s="40"/>
      <c r="G1036" s="46"/>
      <c r="H1036" s="11"/>
      <c r="I1036" s="16"/>
      <c r="J1036" s="16"/>
      <c r="K1036" s="15"/>
      <c r="L1036" s="46"/>
      <c r="M1036" s="18" t="str">
        <f>IFERROR(__xludf.DUMMYFUNCTION("IF(J1036="""","""",IF(A1036=""SELL"",(I1036-J1036-K1036/100)*H1036*100, IF(A1036=""BUY"",(J1036-I1036-K1036/100)*H1036*100, IF(regexmatch(A1036,""Ass""),(J1036-I1036-K1036/100)*H1036*100, IF(A1036=""SDI"",((J1036-I1036)*H1036)-(K1036), IF(A1036="""","""")"&amp;")))))"),"")</f>
        <v/>
      </c>
      <c r="N1036" s="19" t="str">
        <f t="shared" si="1"/>
        <v/>
      </c>
      <c r="O1036" s="20"/>
      <c r="P1036" s="21"/>
      <c r="Q1036" s="22" t="str">
        <f t="shared" si="4"/>
        <v/>
      </c>
      <c r="R1036" s="23"/>
    </row>
    <row r="1037">
      <c r="A1037" s="44"/>
      <c r="B1037" s="43"/>
      <c r="C1037" s="43"/>
      <c r="D1037" s="43"/>
      <c r="E1037" s="43"/>
      <c r="F1037" s="44"/>
      <c r="G1037" s="47"/>
      <c r="H1037" s="24"/>
      <c r="I1037" s="28"/>
      <c r="J1037" s="28"/>
      <c r="K1037" s="27"/>
      <c r="L1037" s="47"/>
      <c r="M1037" s="30" t="str">
        <f>IFERROR(__xludf.DUMMYFUNCTION("IF(J1037="""","""",IF(A1037=""SELL"",(I1037-J1037-K1037/100)*H1037*100, IF(A1037=""BUY"",(J1037-I1037-K1037/100)*H1037*100, IF(regexmatch(A1037,""Ass""),(J1037-I1037-K1037/100)*H1037*100, IF(A1037=""SDI"",((J1037-I1037)*H1037)-(K1037), IF(A1037="""","""")"&amp;")))))"),"")</f>
        <v/>
      </c>
      <c r="N1037" s="31" t="str">
        <f t="shared" si="1"/>
        <v/>
      </c>
      <c r="O1037" s="32"/>
      <c r="P1037" s="33"/>
      <c r="Q1037" s="34" t="str">
        <f t="shared" si="4"/>
        <v/>
      </c>
      <c r="R1037" s="39"/>
    </row>
    <row r="1038">
      <c r="A1038" s="40"/>
      <c r="B1038" s="13"/>
      <c r="C1038" s="13"/>
      <c r="D1038" s="13"/>
      <c r="E1038" s="13"/>
      <c r="F1038" s="40"/>
      <c r="G1038" s="46"/>
      <c r="H1038" s="11"/>
      <c r="I1038" s="16"/>
      <c r="J1038" s="16"/>
      <c r="K1038" s="15"/>
      <c r="L1038" s="46"/>
      <c r="M1038" s="18" t="str">
        <f>IFERROR(__xludf.DUMMYFUNCTION("IF(J1038="""","""",IF(A1038=""SELL"",(I1038-J1038-K1038/100)*H1038*100, IF(A1038=""BUY"",(J1038-I1038-K1038/100)*H1038*100, IF(regexmatch(A1038,""Ass""),(J1038-I1038-K1038/100)*H1038*100, IF(A1038=""SDI"",((J1038-I1038)*H1038)-(K1038), IF(A1038="""","""")"&amp;")))))"),"")</f>
        <v/>
      </c>
      <c r="N1038" s="19" t="str">
        <f t="shared" si="1"/>
        <v/>
      </c>
      <c r="O1038" s="20"/>
      <c r="P1038" s="21"/>
      <c r="Q1038" s="22" t="str">
        <f t="shared" si="4"/>
        <v/>
      </c>
      <c r="R1038" s="23"/>
    </row>
    <row r="1039">
      <c r="A1039" s="44"/>
      <c r="B1039" s="43"/>
      <c r="C1039" s="43"/>
      <c r="D1039" s="43"/>
      <c r="E1039" s="43"/>
      <c r="F1039" s="44"/>
      <c r="G1039" s="47"/>
      <c r="H1039" s="24"/>
      <c r="I1039" s="28"/>
      <c r="J1039" s="28"/>
      <c r="K1039" s="27"/>
      <c r="L1039" s="47"/>
      <c r="M1039" s="30" t="str">
        <f>IFERROR(__xludf.DUMMYFUNCTION("IF(J1039="""","""",IF(A1039=""SELL"",(I1039-J1039-K1039/100)*H1039*100, IF(A1039=""BUY"",(J1039-I1039-K1039/100)*H1039*100, IF(regexmatch(A1039,""Ass""),(J1039-I1039-K1039/100)*H1039*100, IF(A1039=""SDI"",((J1039-I1039)*H1039)-(K1039), IF(A1039="""","""")"&amp;")))))"),"")</f>
        <v/>
      </c>
      <c r="N1039" s="31" t="str">
        <f t="shared" si="1"/>
        <v/>
      </c>
      <c r="O1039" s="32"/>
      <c r="P1039" s="33"/>
      <c r="Q1039" s="34" t="str">
        <f t="shared" si="4"/>
        <v/>
      </c>
      <c r="R1039" s="39"/>
    </row>
    <row r="1040">
      <c r="A1040" s="40"/>
      <c r="B1040" s="13"/>
      <c r="C1040" s="13"/>
      <c r="D1040" s="13"/>
      <c r="E1040" s="13"/>
      <c r="F1040" s="40"/>
      <c r="G1040" s="46"/>
      <c r="H1040" s="11"/>
      <c r="I1040" s="16"/>
      <c r="J1040" s="16"/>
      <c r="K1040" s="15"/>
      <c r="L1040" s="46"/>
      <c r="M1040" s="18" t="str">
        <f>IFERROR(__xludf.DUMMYFUNCTION("IF(J1040="""","""",IF(A1040=""SELL"",(I1040-J1040-K1040/100)*H1040*100, IF(A1040=""BUY"",(J1040-I1040-K1040/100)*H1040*100, IF(regexmatch(A1040,""Ass""),(J1040-I1040-K1040/100)*H1040*100, IF(A1040=""SDI"",((J1040-I1040)*H1040)-(K1040), IF(A1040="""","""")"&amp;")))))"),"")</f>
        <v/>
      </c>
      <c r="N1040" s="19" t="str">
        <f t="shared" si="1"/>
        <v/>
      </c>
      <c r="O1040" s="20"/>
      <c r="P1040" s="21"/>
      <c r="Q1040" s="22" t="str">
        <f t="shared" si="4"/>
        <v/>
      </c>
      <c r="R1040" s="23"/>
    </row>
    <row r="1041">
      <c r="A1041" s="44"/>
      <c r="B1041" s="43"/>
      <c r="C1041" s="43"/>
      <c r="D1041" s="43"/>
      <c r="E1041" s="43"/>
      <c r="F1041" s="44"/>
      <c r="G1041" s="47"/>
      <c r="H1041" s="24"/>
      <c r="I1041" s="28"/>
      <c r="J1041" s="28"/>
      <c r="K1041" s="27"/>
      <c r="L1041" s="47"/>
      <c r="M1041" s="30" t="str">
        <f>IFERROR(__xludf.DUMMYFUNCTION("IF(J1041="""","""",IF(A1041=""SELL"",(I1041-J1041-K1041/100)*H1041*100, IF(A1041=""BUY"",(J1041-I1041-K1041/100)*H1041*100, IF(regexmatch(A1041,""Ass""),(J1041-I1041-K1041/100)*H1041*100, IF(A1041=""SDI"",((J1041-I1041)*H1041)-(K1041), IF(A1041="""","""")"&amp;")))))"),"")</f>
        <v/>
      </c>
      <c r="N1041" s="31" t="str">
        <f t="shared" si="1"/>
        <v/>
      </c>
      <c r="O1041" s="32"/>
      <c r="P1041" s="33"/>
      <c r="Q1041" s="34" t="str">
        <f t="shared" si="4"/>
        <v/>
      </c>
      <c r="R1041" s="39"/>
    </row>
    <row r="1042">
      <c r="A1042" s="40"/>
      <c r="B1042" s="13"/>
      <c r="C1042" s="13"/>
      <c r="D1042" s="13"/>
      <c r="E1042" s="13"/>
      <c r="F1042" s="40"/>
      <c r="G1042" s="46"/>
      <c r="H1042" s="11"/>
      <c r="I1042" s="16"/>
      <c r="J1042" s="16"/>
      <c r="K1042" s="15"/>
      <c r="L1042" s="46"/>
      <c r="M1042" s="18" t="str">
        <f>IFERROR(__xludf.DUMMYFUNCTION("IF(J1042="""","""",IF(A1042=""SELL"",(I1042-J1042-K1042/100)*H1042*100, IF(A1042=""BUY"",(J1042-I1042-K1042/100)*H1042*100, IF(regexmatch(A1042,""Ass""),(J1042-I1042-K1042/100)*H1042*100, IF(A1042=""SDI"",((J1042-I1042)*H1042)-(K1042), IF(A1042="""","""")"&amp;")))))"),"")</f>
        <v/>
      </c>
      <c r="N1042" s="19" t="str">
        <f t="shared" si="1"/>
        <v/>
      </c>
      <c r="O1042" s="20"/>
      <c r="P1042" s="21"/>
      <c r="Q1042" s="22" t="str">
        <f t="shared" si="4"/>
        <v/>
      </c>
      <c r="R1042" s="23"/>
    </row>
    <row r="1043">
      <c r="A1043" s="44"/>
      <c r="B1043" s="43"/>
      <c r="C1043" s="43"/>
      <c r="D1043" s="43"/>
      <c r="E1043" s="43"/>
      <c r="F1043" s="44"/>
      <c r="G1043" s="47"/>
      <c r="H1043" s="24"/>
      <c r="I1043" s="28"/>
      <c r="J1043" s="28"/>
      <c r="K1043" s="27"/>
      <c r="L1043" s="47"/>
      <c r="M1043" s="30" t="str">
        <f>IFERROR(__xludf.DUMMYFUNCTION("IF(J1043="""","""",IF(A1043=""SELL"",(I1043-J1043-K1043/100)*H1043*100, IF(A1043=""BUY"",(J1043-I1043-K1043/100)*H1043*100, IF(regexmatch(A1043,""Ass""),(J1043-I1043-K1043/100)*H1043*100, IF(A1043=""SDI"",((J1043-I1043)*H1043)-(K1043), IF(A1043="""","""")"&amp;")))))"),"")</f>
        <v/>
      </c>
      <c r="N1043" s="31" t="str">
        <f t="shared" si="1"/>
        <v/>
      </c>
      <c r="O1043" s="32"/>
      <c r="P1043" s="33"/>
      <c r="Q1043" s="34" t="str">
        <f t="shared" si="4"/>
        <v/>
      </c>
      <c r="R1043" s="39"/>
    </row>
    <row r="1044">
      <c r="A1044" s="40"/>
      <c r="B1044" s="13"/>
      <c r="C1044" s="13"/>
      <c r="D1044" s="13"/>
      <c r="E1044" s="13"/>
      <c r="F1044" s="40"/>
      <c r="G1044" s="46"/>
      <c r="H1044" s="11"/>
      <c r="I1044" s="16"/>
      <c r="J1044" s="16"/>
      <c r="K1044" s="15"/>
      <c r="L1044" s="46"/>
      <c r="M1044" s="18" t="str">
        <f>IFERROR(__xludf.DUMMYFUNCTION("IF(J1044="""","""",IF(A1044=""SELL"",(I1044-J1044-K1044/100)*H1044*100, IF(A1044=""BUY"",(J1044-I1044-K1044/100)*H1044*100, IF(regexmatch(A1044,""Ass""),(J1044-I1044-K1044/100)*H1044*100, IF(A1044=""SDI"",((J1044-I1044)*H1044)-(K1044), IF(A1044="""","""")"&amp;")))))"),"")</f>
        <v/>
      </c>
      <c r="N1044" s="19" t="str">
        <f t="shared" si="1"/>
        <v/>
      </c>
      <c r="O1044" s="20"/>
      <c r="P1044" s="21"/>
      <c r="Q1044" s="22" t="str">
        <f t="shared" si="4"/>
        <v/>
      </c>
      <c r="R1044" s="23"/>
    </row>
    <row r="1045">
      <c r="A1045" s="44"/>
      <c r="B1045" s="43"/>
      <c r="C1045" s="43"/>
      <c r="D1045" s="43"/>
      <c r="E1045" s="43"/>
      <c r="F1045" s="44"/>
      <c r="G1045" s="47"/>
      <c r="H1045" s="24"/>
      <c r="I1045" s="28"/>
      <c r="J1045" s="28"/>
      <c r="K1045" s="27"/>
      <c r="L1045" s="47"/>
      <c r="M1045" s="30" t="str">
        <f>IFERROR(__xludf.DUMMYFUNCTION("IF(J1045="""","""",IF(A1045=""SELL"",(I1045-J1045-K1045/100)*H1045*100, IF(A1045=""BUY"",(J1045-I1045-K1045/100)*H1045*100, IF(regexmatch(A1045,""Ass""),(J1045-I1045-K1045/100)*H1045*100, IF(A1045=""SDI"",((J1045-I1045)*H1045)-(K1045), IF(A1045="""","""")"&amp;")))))"),"")</f>
        <v/>
      </c>
      <c r="N1045" s="31" t="str">
        <f t="shared" si="1"/>
        <v/>
      </c>
      <c r="O1045" s="32"/>
      <c r="P1045" s="33"/>
      <c r="Q1045" s="34" t="str">
        <f t="shared" si="4"/>
        <v/>
      </c>
      <c r="R1045" s="39"/>
    </row>
    <row r="1046">
      <c r="A1046" s="40"/>
      <c r="B1046" s="13"/>
      <c r="C1046" s="13"/>
      <c r="D1046" s="13"/>
      <c r="E1046" s="13"/>
      <c r="F1046" s="40"/>
      <c r="G1046" s="46"/>
      <c r="H1046" s="11"/>
      <c r="I1046" s="16"/>
      <c r="J1046" s="16"/>
      <c r="K1046" s="15"/>
      <c r="L1046" s="46"/>
      <c r="M1046" s="18" t="str">
        <f>IFERROR(__xludf.DUMMYFUNCTION("IF(J1046="""","""",IF(A1046=""SELL"",(I1046-J1046-K1046/100)*H1046*100, IF(A1046=""BUY"",(J1046-I1046-K1046/100)*H1046*100, IF(regexmatch(A1046,""Ass""),(J1046-I1046-K1046/100)*H1046*100, IF(A1046=""SDI"",((J1046-I1046)*H1046)-(K1046), IF(A1046="""","""")"&amp;")))))"),"")</f>
        <v/>
      </c>
      <c r="N1046" s="19" t="str">
        <f t="shared" si="1"/>
        <v/>
      </c>
      <c r="O1046" s="20"/>
      <c r="P1046" s="21"/>
      <c r="Q1046" s="22" t="str">
        <f t="shared" si="4"/>
        <v/>
      </c>
      <c r="R1046" s="23"/>
    </row>
    <row r="1047">
      <c r="A1047" s="44"/>
      <c r="B1047" s="43"/>
      <c r="C1047" s="43"/>
      <c r="D1047" s="43"/>
      <c r="E1047" s="43"/>
      <c r="F1047" s="44"/>
      <c r="G1047" s="47"/>
      <c r="H1047" s="24"/>
      <c r="I1047" s="28"/>
      <c r="J1047" s="28"/>
      <c r="K1047" s="27"/>
      <c r="L1047" s="47"/>
      <c r="M1047" s="30" t="str">
        <f>IFERROR(__xludf.DUMMYFUNCTION("IF(J1047="""","""",IF(A1047=""SELL"",(I1047-J1047-K1047/100)*H1047*100, IF(A1047=""BUY"",(J1047-I1047-K1047/100)*H1047*100, IF(regexmatch(A1047,""Ass""),(J1047-I1047-K1047/100)*H1047*100, IF(A1047=""SDI"",((J1047-I1047)*H1047)-(K1047), IF(A1047="""","""")"&amp;")))))"),"")</f>
        <v/>
      </c>
      <c r="N1047" s="31" t="str">
        <f t="shared" si="1"/>
        <v/>
      </c>
      <c r="O1047" s="32"/>
      <c r="P1047" s="33"/>
      <c r="Q1047" s="34" t="str">
        <f t="shared" si="4"/>
        <v/>
      </c>
      <c r="R1047" s="39"/>
    </row>
    <row r="1048">
      <c r="A1048" s="40"/>
      <c r="B1048" s="13"/>
      <c r="C1048" s="13"/>
      <c r="D1048" s="13"/>
      <c r="E1048" s="13"/>
      <c r="F1048" s="40"/>
      <c r="G1048" s="46"/>
      <c r="H1048" s="11"/>
      <c r="I1048" s="16"/>
      <c r="J1048" s="16"/>
      <c r="K1048" s="15"/>
      <c r="L1048" s="46"/>
      <c r="M1048" s="18" t="str">
        <f>IFERROR(__xludf.DUMMYFUNCTION("IF(J1048="""","""",IF(A1048=""SELL"",(I1048-J1048-K1048/100)*H1048*100, IF(A1048=""BUY"",(J1048-I1048-K1048/100)*H1048*100, IF(regexmatch(A1048,""Ass""),(J1048-I1048-K1048/100)*H1048*100, IF(A1048=""SDI"",((J1048-I1048)*H1048)-(K1048), IF(A1048="""","""")"&amp;")))))"),"")</f>
        <v/>
      </c>
      <c r="N1048" s="19" t="str">
        <f t="shared" si="1"/>
        <v/>
      </c>
      <c r="O1048" s="20"/>
      <c r="P1048" s="21"/>
      <c r="Q1048" s="22" t="str">
        <f t="shared" si="4"/>
        <v/>
      </c>
      <c r="R1048" s="23"/>
    </row>
    <row r="1049">
      <c r="A1049" s="44"/>
      <c r="B1049" s="43"/>
      <c r="C1049" s="43"/>
      <c r="D1049" s="43"/>
      <c r="E1049" s="43"/>
      <c r="F1049" s="44"/>
      <c r="G1049" s="47"/>
      <c r="H1049" s="24"/>
      <c r="I1049" s="28"/>
      <c r="J1049" s="28"/>
      <c r="K1049" s="27"/>
      <c r="L1049" s="47"/>
      <c r="M1049" s="30" t="str">
        <f>IFERROR(__xludf.DUMMYFUNCTION("IF(J1049="""","""",IF(A1049=""SELL"",(I1049-J1049-K1049/100)*H1049*100, IF(A1049=""BUY"",(J1049-I1049-K1049/100)*H1049*100, IF(regexmatch(A1049,""Ass""),(J1049-I1049-K1049/100)*H1049*100, IF(A1049=""SDI"",((J1049-I1049)*H1049)-(K1049), IF(A1049="""","""")"&amp;")))))"),"")</f>
        <v/>
      </c>
      <c r="N1049" s="31" t="str">
        <f t="shared" si="1"/>
        <v/>
      </c>
      <c r="O1049" s="32"/>
      <c r="P1049" s="33"/>
      <c r="Q1049" s="34" t="str">
        <f t="shared" si="4"/>
        <v/>
      </c>
      <c r="R1049" s="39"/>
    </row>
    <row r="1050">
      <c r="A1050" s="40"/>
      <c r="B1050" s="13"/>
      <c r="C1050" s="13"/>
      <c r="D1050" s="13"/>
      <c r="E1050" s="13"/>
      <c r="F1050" s="40"/>
      <c r="G1050" s="46"/>
      <c r="H1050" s="11"/>
      <c r="I1050" s="16"/>
      <c r="J1050" s="16"/>
      <c r="K1050" s="15"/>
      <c r="L1050" s="46"/>
      <c r="M1050" s="18" t="str">
        <f>IFERROR(__xludf.DUMMYFUNCTION("IF(J1050="""","""",IF(A1050=""SELL"",(I1050-J1050-K1050/100)*H1050*100, IF(A1050=""BUY"",(J1050-I1050-K1050/100)*H1050*100, IF(regexmatch(A1050,""Ass""),(J1050-I1050-K1050/100)*H1050*100, IF(A1050=""SDI"",((J1050-I1050)*H1050)-(K1050), IF(A1050="""","""")"&amp;")))))"),"")</f>
        <v/>
      </c>
      <c r="N1050" s="19" t="str">
        <f t="shared" si="1"/>
        <v/>
      </c>
      <c r="O1050" s="20"/>
      <c r="P1050" s="21"/>
      <c r="Q1050" s="22" t="str">
        <f t="shared" si="4"/>
        <v/>
      </c>
      <c r="R1050" s="23"/>
    </row>
    <row r="1051">
      <c r="A1051" s="44"/>
      <c r="B1051" s="43"/>
      <c r="C1051" s="43"/>
      <c r="D1051" s="43"/>
      <c r="E1051" s="43"/>
      <c r="F1051" s="44"/>
      <c r="G1051" s="47"/>
      <c r="H1051" s="24"/>
      <c r="I1051" s="28"/>
      <c r="J1051" s="28"/>
      <c r="K1051" s="27"/>
      <c r="L1051" s="47"/>
      <c r="M1051" s="30" t="str">
        <f>IFERROR(__xludf.DUMMYFUNCTION("IF(J1051="""","""",IF(A1051=""SELL"",(I1051-J1051-K1051/100)*H1051*100, IF(A1051=""BUY"",(J1051-I1051-K1051/100)*H1051*100, IF(regexmatch(A1051,""Ass""),(J1051-I1051-K1051/100)*H1051*100, IF(A1051=""SDI"",((J1051-I1051)*H1051)-(K1051), IF(A1051="""","""")"&amp;")))))"),"")</f>
        <v/>
      </c>
      <c r="N1051" s="31" t="str">
        <f t="shared" si="1"/>
        <v/>
      </c>
      <c r="O1051" s="32"/>
      <c r="P1051" s="33"/>
      <c r="Q1051" s="34" t="str">
        <f t="shared" si="4"/>
        <v/>
      </c>
      <c r="R1051" s="39"/>
    </row>
    <row r="1052">
      <c r="A1052" s="40"/>
      <c r="B1052" s="13"/>
      <c r="C1052" s="13"/>
      <c r="D1052" s="13"/>
      <c r="E1052" s="23"/>
      <c r="F1052" s="40"/>
      <c r="G1052" s="46"/>
      <c r="H1052" s="11"/>
      <c r="I1052" s="16"/>
      <c r="J1052" s="16"/>
      <c r="K1052" s="15"/>
      <c r="L1052" s="46"/>
      <c r="M1052" s="18" t="str">
        <f>IFERROR(__xludf.DUMMYFUNCTION("IF(J1052="""","""",IF(A1052=""SELL"",(I1052-J1052-K1052/100)*H1052*100, IF(A1052=""BUY"",(J1052-I1052-K1052/100)*H1052*100, IF(regexmatch(A1052,""Ass""),(J1052-I1052-K1052/100)*H1052*100, IF(A1052=""SDI"",((J1052-I1052)*H1052)-(K1052), IF(A1052="""","""")"&amp;")))))"),"")</f>
        <v/>
      </c>
      <c r="N1052" s="19" t="str">
        <f t="shared" si="1"/>
        <v/>
      </c>
      <c r="O1052" s="20"/>
      <c r="P1052" s="21"/>
      <c r="Q1052" s="22" t="str">
        <f t="shared" si="4"/>
        <v/>
      </c>
      <c r="R1052" s="23"/>
    </row>
    <row r="1053">
      <c r="A1053" s="44"/>
      <c r="B1053" s="43"/>
      <c r="C1053" s="43"/>
      <c r="D1053" s="43"/>
      <c r="E1053" s="39"/>
      <c r="F1053" s="44"/>
      <c r="G1053" s="47"/>
      <c r="H1053" s="24"/>
      <c r="I1053" s="28"/>
      <c r="J1053" s="28"/>
      <c r="K1053" s="27"/>
      <c r="L1053" s="47"/>
      <c r="M1053" s="30" t="str">
        <f>IFERROR(__xludf.DUMMYFUNCTION("IF(J1053="""","""",IF(A1053=""SELL"",(I1053-J1053-K1053/100)*H1053*100, IF(A1053=""BUY"",(J1053-I1053-K1053/100)*H1053*100, IF(regexmatch(A1053,""Ass""),(J1053-I1053-K1053/100)*H1053*100, IF(A1053=""SDI"",((J1053-I1053)*H1053)-(K1053), IF(A1053="""","""")"&amp;")))))"),"")</f>
        <v/>
      </c>
      <c r="N1053" s="31" t="str">
        <f t="shared" si="1"/>
        <v/>
      </c>
      <c r="O1053" s="32"/>
      <c r="P1053" s="33"/>
      <c r="Q1053" s="34" t="str">
        <f t="shared" si="4"/>
        <v/>
      </c>
      <c r="R1053" s="39"/>
    </row>
    <row r="1054">
      <c r="A1054" s="40"/>
      <c r="B1054" s="13"/>
      <c r="C1054" s="13"/>
      <c r="D1054" s="13"/>
      <c r="E1054" s="23"/>
      <c r="F1054" s="40"/>
      <c r="G1054" s="46"/>
      <c r="H1054" s="11"/>
      <c r="I1054" s="16"/>
      <c r="J1054" s="16"/>
      <c r="K1054" s="15"/>
      <c r="L1054" s="46"/>
      <c r="M1054" s="18" t="str">
        <f>IFERROR(__xludf.DUMMYFUNCTION("IF(J1054="""","""",IF(A1054=""SELL"",(I1054-J1054-K1054/100)*H1054*100, IF(A1054=""BUY"",(J1054-I1054-K1054/100)*H1054*100, IF(regexmatch(A1054,""Ass""),(J1054-I1054-K1054/100)*H1054*100, IF(A1054=""SDI"",((J1054-I1054)*H1054)-(K1054), IF(A1054="""","""")"&amp;")))))"),"")</f>
        <v/>
      </c>
      <c r="N1054" s="19" t="str">
        <f t="shared" si="1"/>
        <v/>
      </c>
      <c r="O1054" s="20"/>
      <c r="P1054" s="21"/>
      <c r="Q1054" s="22" t="str">
        <f t="shared" si="4"/>
        <v/>
      </c>
      <c r="R1054" s="23"/>
    </row>
    <row r="1055">
      <c r="A1055" s="44"/>
      <c r="B1055" s="43"/>
      <c r="C1055" s="43"/>
      <c r="D1055" s="43"/>
      <c r="E1055" s="39"/>
      <c r="F1055" s="44"/>
      <c r="G1055" s="47"/>
      <c r="H1055" s="24"/>
      <c r="I1055" s="28"/>
      <c r="J1055" s="28"/>
      <c r="K1055" s="27"/>
      <c r="L1055" s="47"/>
      <c r="M1055" s="30" t="str">
        <f>IFERROR(__xludf.DUMMYFUNCTION("IF(J1055="""","""",IF(A1055=""SELL"",(I1055-J1055-K1055/100)*H1055*100, IF(A1055=""BUY"",(J1055-I1055-K1055/100)*H1055*100, IF(regexmatch(A1055,""Ass""),(J1055-I1055-K1055/100)*H1055*100, IF(A1055=""SDI"",((J1055-I1055)*H1055)-(K1055), IF(A1055="""","""")"&amp;")))))"),"")</f>
        <v/>
      </c>
      <c r="N1055" s="31" t="str">
        <f t="shared" si="1"/>
        <v/>
      </c>
      <c r="O1055" s="32"/>
      <c r="P1055" s="33"/>
      <c r="Q1055" s="34" t="str">
        <f t="shared" si="4"/>
        <v/>
      </c>
      <c r="R1055" s="39"/>
    </row>
    <row r="1056">
      <c r="A1056" s="40"/>
      <c r="B1056" s="13"/>
      <c r="C1056" s="13"/>
      <c r="D1056" s="13"/>
      <c r="E1056" s="23"/>
      <c r="F1056" s="40"/>
      <c r="G1056" s="46"/>
      <c r="H1056" s="11"/>
      <c r="I1056" s="16"/>
      <c r="J1056" s="16"/>
      <c r="K1056" s="15"/>
      <c r="L1056" s="46"/>
      <c r="M1056" s="18" t="str">
        <f>IFERROR(__xludf.DUMMYFUNCTION("IF(J1056="""","""",IF(A1056=""SELL"",(I1056-J1056-K1056/100)*H1056*100, IF(A1056=""BUY"",(J1056-I1056-K1056/100)*H1056*100, IF(regexmatch(A1056,""Ass""),(J1056-I1056-K1056/100)*H1056*100, IF(A1056=""SDI"",((J1056-I1056)*H1056)-(K1056), IF(A1056="""","""")"&amp;")))))"),"")</f>
        <v/>
      </c>
      <c r="N1056" s="19" t="str">
        <f t="shared" si="1"/>
        <v/>
      </c>
      <c r="O1056" s="20"/>
      <c r="P1056" s="21"/>
      <c r="Q1056" s="22" t="str">
        <f t="shared" si="4"/>
        <v/>
      </c>
      <c r="R1056" s="23"/>
    </row>
    <row r="1057">
      <c r="A1057" s="44"/>
      <c r="B1057" s="43"/>
      <c r="C1057" s="43"/>
      <c r="D1057" s="43"/>
      <c r="E1057" s="39"/>
      <c r="F1057" s="44"/>
      <c r="G1057" s="47"/>
      <c r="H1057" s="24"/>
      <c r="I1057" s="28"/>
      <c r="J1057" s="28"/>
      <c r="K1057" s="27"/>
      <c r="L1057" s="47"/>
      <c r="M1057" s="30" t="str">
        <f>IFERROR(__xludf.DUMMYFUNCTION("IF(J1057="""","""",IF(A1057=""SELL"",(I1057-J1057-K1057/100)*H1057*100, IF(A1057=""BUY"",(J1057-I1057-K1057/100)*H1057*100, IF(regexmatch(A1057,""Ass""),(J1057-I1057-K1057/100)*H1057*100, IF(A1057=""SDI"",((J1057-I1057)*H1057)-(K1057), IF(A1057="""","""")"&amp;")))))"),"")</f>
        <v/>
      </c>
      <c r="N1057" s="31" t="str">
        <f t="shared" si="1"/>
        <v/>
      </c>
      <c r="O1057" s="32"/>
      <c r="P1057" s="33"/>
      <c r="Q1057" s="34" t="str">
        <f t="shared" si="4"/>
        <v/>
      </c>
      <c r="R1057" s="39"/>
    </row>
    <row r="1058">
      <c r="A1058" s="40"/>
      <c r="B1058" s="13"/>
      <c r="C1058" s="13"/>
      <c r="D1058" s="13"/>
      <c r="E1058" s="23"/>
      <c r="F1058" s="40"/>
      <c r="G1058" s="46"/>
      <c r="H1058" s="11"/>
      <c r="I1058" s="16"/>
      <c r="J1058" s="16"/>
      <c r="K1058" s="15"/>
      <c r="L1058" s="46"/>
      <c r="M1058" s="18" t="str">
        <f>IFERROR(__xludf.DUMMYFUNCTION("IF(J1058="""","""",IF(A1058=""SELL"",(I1058-J1058-K1058/100)*H1058*100, IF(A1058=""BUY"",(J1058-I1058-K1058/100)*H1058*100, IF(regexmatch(A1058,""Ass""),(J1058-I1058-K1058/100)*H1058*100, IF(A1058=""SDI"",((J1058-I1058)*H1058)-(K1058), IF(A1058="""","""")"&amp;")))))"),"")</f>
        <v/>
      </c>
      <c r="N1058" s="19" t="str">
        <f t="shared" si="1"/>
        <v/>
      </c>
      <c r="O1058" s="20"/>
      <c r="P1058" s="21"/>
      <c r="Q1058" s="22" t="str">
        <f t="shared" si="4"/>
        <v/>
      </c>
      <c r="R1058" s="23"/>
    </row>
    <row r="1059">
      <c r="A1059" s="44"/>
      <c r="B1059" s="43"/>
      <c r="C1059" s="43"/>
      <c r="D1059" s="43"/>
      <c r="E1059" s="39"/>
      <c r="F1059" s="44"/>
      <c r="G1059" s="47"/>
      <c r="H1059" s="24"/>
      <c r="I1059" s="28"/>
      <c r="J1059" s="28"/>
      <c r="K1059" s="27"/>
      <c r="L1059" s="47"/>
      <c r="M1059" s="30" t="str">
        <f>IFERROR(__xludf.DUMMYFUNCTION("IF(J1059="""","""",IF(A1059=""SELL"",(I1059-J1059-K1059/100)*H1059*100, IF(A1059=""BUY"",(J1059-I1059-K1059/100)*H1059*100, IF(regexmatch(A1059,""Ass""),(J1059-I1059-K1059/100)*H1059*100, IF(A1059=""SDI"",((J1059-I1059)*H1059)-(K1059), IF(A1059="""","""")"&amp;")))))"),"")</f>
        <v/>
      </c>
      <c r="N1059" s="31" t="str">
        <f t="shared" si="1"/>
        <v/>
      </c>
      <c r="O1059" s="32"/>
      <c r="P1059" s="33"/>
      <c r="Q1059" s="34" t="str">
        <f t="shared" si="4"/>
        <v/>
      </c>
      <c r="R1059" s="39"/>
    </row>
    <row r="1060">
      <c r="A1060" s="40"/>
      <c r="B1060" s="13"/>
      <c r="C1060" s="13"/>
      <c r="D1060" s="13"/>
      <c r="E1060" s="23"/>
      <c r="F1060" s="40"/>
      <c r="G1060" s="46"/>
      <c r="H1060" s="11"/>
      <c r="I1060" s="16"/>
      <c r="J1060" s="16"/>
      <c r="K1060" s="15"/>
      <c r="L1060" s="46"/>
      <c r="M1060" s="18" t="str">
        <f>IFERROR(__xludf.DUMMYFUNCTION("IF(J1060="""","""",IF(A1060=""SELL"",(I1060-J1060-K1060/100)*H1060*100, IF(A1060=""BUY"",(J1060-I1060-K1060/100)*H1060*100, IF(regexmatch(A1060,""Ass""),(J1060-I1060-K1060/100)*H1060*100, IF(A1060=""SDI"",((J1060-I1060)*H1060)-(K1060), IF(A1060="""","""")"&amp;")))))"),"")</f>
        <v/>
      </c>
      <c r="N1060" s="19" t="str">
        <f t="shared" si="1"/>
        <v/>
      </c>
      <c r="O1060" s="20"/>
      <c r="P1060" s="21"/>
      <c r="Q1060" s="22" t="str">
        <f t="shared" si="4"/>
        <v/>
      </c>
      <c r="R1060" s="23"/>
    </row>
    <row r="1061">
      <c r="A1061" s="44"/>
      <c r="B1061" s="43"/>
      <c r="C1061" s="43"/>
      <c r="D1061" s="43"/>
      <c r="E1061" s="39"/>
      <c r="F1061" s="44"/>
      <c r="G1061" s="47"/>
      <c r="H1061" s="24"/>
      <c r="I1061" s="28"/>
      <c r="J1061" s="28"/>
      <c r="K1061" s="27"/>
      <c r="L1061" s="47"/>
      <c r="M1061" s="30" t="str">
        <f>IFERROR(__xludf.DUMMYFUNCTION("IF(J1061="""","""",IF(A1061=""SELL"",(I1061-J1061-K1061/100)*H1061*100, IF(A1061=""BUY"",(J1061-I1061-K1061/100)*H1061*100, IF(regexmatch(A1061,""Ass""),(J1061-I1061-K1061/100)*H1061*100, IF(A1061=""SDI"",((J1061-I1061)*H1061)-(K1061), IF(A1061="""","""")"&amp;")))))"),"")</f>
        <v/>
      </c>
      <c r="N1061" s="31" t="str">
        <f t="shared" si="1"/>
        <v/>
      </c>
      <c r="O1061" s="32"/>
      <c r="P1061" s="33"/>
      <c r="Q1061" s="34" t="str">
        <f t="shared" si="4"/>
        <v/>
      </c>
      <c r="R1061" s="39"/>
    </row>
    <row r="1062">
      <c r="A1062" s="40"/>
      <c r="B1062" s="13"/>
      <c r="C1062" s="13"/>
      <c r="D1062" s="13"/>
      <c r="E1062" s="23"/>
      <c r="F1062" s="40"/>
      <c r="G1062" s="46"/>
      <c r="H1062" s="11"/>
      <c r="I1062" s="16"/>
      <c r="J1062" s="16"/>
      <c r="K1062" s="15"/>
      <c r="L1062" s="46"/>
      <c r="M1062" s="18" t="str">
        <f>IFERROR(__xludf.DUMMYFUNCTION("IF(J1062="""","""",IF(A1062=""SELL"",(I1062-J1062-K1062/100)*H1062*100, IF(A1062=""BUY"",(J1062-I1062-K1062/100)*H1062*100, IF(regexmatch(A1062,""Ass""),(J1062-I1062-K1062/100)*H1062*100, IF(A1062=""SDI"",((J1062-I1062)*H1062)-(K1062), IF(A1062="""","""")"&amp;")))))"),"")</f>
        <v/>
      </c>
      <c r="N1062" s="19" t="str">
        <f t="shared" si="1"/>
        <v/>
      </c>
      <c r="O1062" s="20"/>
      <c r="P1062" s="21"/>
      <c r="Q1062" s="22" t="str">
        <f t="shared" si="4"/>
        <v/>
      </c>
      <c r="R1062" s="23"/>
    </row>
    <row r="1063">
      <c r="A1063" s="44"/>
      <c r="B1063" s="43"/>
      <c r="C1063" s="43"/>
      <c r="D1063" s="43"/>
      <c r="E1063" s="39"/>
      <c r="F1063" s="44"/>
      <c r="G1063" s="47"/>
      <c r="H1063" s="24"/>
      <c r="I1063" s="28"/>
      <c r="J1063" s="28"/>
      <c r="K1063" s="27"/>
      <c r="L1063" s="47"/>
      <c r="M1063" s="30" t="str">
        <f>IFERROR(__xludf.DUMMYFUNCTION("IF(J1063="""","""",IF(A1063=""SELL"",(I1063-J1063-K1063/100)*H1063*100, IF(A1063=""BUY"",(J1063-I1063-K1063/100)*H1063*100, IF(regexmatch(A1063,""Ass""),(J1063-I1063-K1063/100)*H1063*100, IF(A1063=""SDI"",((J1063-I1063)*H1063)-(K1063), IF(A1063="""","""")"&amp;")))))"),"")</f>
        <v/>
      </c>
      <c r="N1063" s="31" t="str">
        <f t="shared" si="1"/>
        <v/>
      </c>
      <c r="O1063" s="32"/>
      <c r="P1063" s="33"/>
      <c r="Q1063" s="34" t="str">
        <f t="shared" si="4"/>
        <v/>
      </c>
      <c r="R1063" s="39"/>
    </row>
    <row r="1064">
      <c r="A1064" s="40"/>
      <c r="B1064" s="13"/>
      <c r="C1064" s="13"/>
      <c r="D1064" s="13"/>
      <c r="E1064" s="23"/>
      <c r="F1064" s="40"/>
      <c r="G1064" s="46"/>
      <c r="H1064" s="11"/>
      <c r="I1064" s="16"/>
      <c r="J1064" s="16"/>
      <c r="K1064" s="15"/>
      <c r="L1064" s="46"/>
      <c r="M1064" s="18" t="str">
        <f>IFERROR(__xludf.DUMMYFUNCTION("IF(J1064="""","""",IF(A1064=""SELL"",(I1064-J1064-K1064/100)*H1064*100, IF(A1064=""BUY"",(J1064-I1064-K1064/100)*H1064*100, IF(regexmatch(A1064,""Ass""),(J1064-I1064-K1064/100)*H1064*100, IF(A1064=""SDI"",((J1064-I1064)*H1064)-(K1064), IF(A1064="""","""")"&amp;")))))"),"")</f>
        <v/>
      </c>
      <c r="N1064" s="19" t="str">
        <f t="shared" si="1"/>
        <v/>
      </c>
      <c r="O1064" s="20"/>
      <c r="P1064" s="21"/>
      <c r="Q1064" s="22" t="str">
        <f t="shared" si="4"/>
        <v/>
      </c>
      <c r="R1064" s="23"/>
    </row>
    <row r="1065">
      <c r="A1065" s="44"/>
      <c r="B1065" s="43"/>
      <c r="C1065" s="43"/>
      <c r="D1065" s="43"/>
      <c r="E1065" s="39"/>
      <c r="F1065" s="44"/>
      <c r="G1065" s="47"/>
      <c r="H1065" s="24"/>
      <c r="I1065" s="28"/>
      <c r="J1065" s="28"/>
      <c r="K1065" s="27"/>
      <c r="L1065" s="47"/>
      <c r="M1065" s="30" t="str">
        <f>IFERROR(__xludf.DUMMYFUNCTION("IF(J1065="""","""",IF(A1065=""SELL"",(I1065-J1065-K1065/100)*H1065*100, IF(A1065=""BUY"",(J1065-I1065-K1065/100)*H1065*100, IF(regexmatch(A1065,""Ass""),(J1065-I1065-K1065/100)*H1065*100, IF(A1065=""SDI"",((J1065-I1065)*H1065)-(K1065), IF(A1065="""","""")"&amp;")))))"),"")</f>
        <v/>
      </c>
      <c r="N1065" s="31" t="str">
        <f t="shared" si="1"/>
        <v/>
      </c>
      <c r="O1065" s="32"/>
      <c r="P1065" s="33"/>
      <c r="Q1065" s="34" t="str">
        <f t="shared" si="4"/>
        <v/>
      </c>
      <c r="R1065" s="39"/>
    </row>
    <row r="1066">
      <c r="A1066" s="40"/>
      <c r="B1066" s="13"/>
      <c r="C1066" s="13"/>
      <c r="D1066" s="13"/>
      <c r="E1066" s="23"/>
      <c r="F1066" s="40"/>
      <c r="G1066" s="46"/>
      <c r="H1066" s="11"/>
      <c r="I1066" s="16"/>
      <c r="J1066" s="16"/>
      <c r="K1066" s="15"/>
      <c r="L1066" s="46"/>
      <c r="M1066" s="18" t="str">
        <f>IFERROR(__xludf.DUMMYFUNCTION("IF(J1066="""","""",IF(A1066=""SELL"",(I1066-J1066-K1066/100)*H1066*100, IF(A1066=""BUY"",(J1066-I1066-K1066/100)*H1066*100, IF(regexmatch(A1066,""Ass""),(J1066-I1066-K1066/100)*H1066*100, IF(A1066=""SDI"",((J1066-I1066)*H1066)-(K1066), IF(A1066="""","""")"&amp;")))))"),"")</f>
        <v/>
      </c>
      <c r="N1066" s="19" t="str">
        <f t="shared" si="1"/>
        <v/>
      </c>
      <c r="O1066" s="20"/>
      <c r="P1066" s="21"/>
      <c r="Q1066" s="22" t="str">
        <f t="shared" si="4"/>
        <v/>
      </c>
      <c r="R1066" s="23"/>
    </row>
    <row r="1067">
      <c r="A1067" s="44"/>
      <c r="B1067" s="43"/>
      <c r="C1067" s="43"/>
      <c r="D1067" s="43"/>
      <c r="E1067" s="39"/>
      <c r="F1067" s="44"/>
      <c r="G1067" s="47"/>
      <c r="H1067" s="24"/>
      <c r="I1067" s="28"/>
      <c r="J1067" s="28"/>
      <c r="K1067" s="27"/>
      <c r="L1067" s="47"/>
      <c r="M1067" s="30" t="str">
        <f>IFERROR(__xludf.DUMMYFUNCTION("IF(J1067="""","""",IF(A1067=""SELL"",(I1067-J1067-K1067/100)*H1067*100, IF(A1067=""BUY"",(J1067-I1067-K1067/100)*H1067*100, IF(regexmatch(A1067,""Ass""),(J1067-I1067-K1067/100)*H1067*100, IF(A1067=""SDI"",((J1067-I1067)*H1067)-(K1067), IF(A1067="""","""")"&amp;")))))"),"")</f>
        <v/>
      </c>
      <c r="N1067" s="31" t="str">
        <f t="shared" si="1"/>
        <v/>
      </c>
      <c r="O1067" s="32"/>
      <c r="P1067" s="33"/>
      <c r="Q1067" s="34" t="str">
        <f t="shared" si="4"/>
        <v/>
      </c>
      <c r="R1067" s="39"/>
    </row>
    <row r="1068">
      <c r="A1068" s="40"/>
      <c r="B1068" s="13"/>
      <c r="C1068" s="13"/>
      <c r="D1068" s="13"/>
      <c r="E1068" s="23"/>
      <c r="F1068" s="40"/>
      <c r="G1068" s="46"/>
      <c r="H1068" s="11"/>
      <c r="I1068" s="16"/>
      <c r="J1068" s="16"/>
      <c r="K1068" s="15"/>
      <c r="L1068" s="46"/>
      <c r="M1068" s="18" t="str">
        <f>IFERROR(__xludf.DUMMYFUNCTION("IF(J1068="""","""",IF(A1068=""SELL"",(I1068-J1068-K1068/100)*H1068*100, IF(A1068=""BUY"",(J1068-I1068-K1068/100)*H1068*100, IF(regexmatch(A1068,""Ass""),(J1068-I1068-K1068/100)*H1068*100, IF(A1068=""SDI"",((J1068-I1068)*H1068)-(K1068), IF(A1068="""","""")"&amp;")))))"),"")</f>
        <v/>
      </c>
      <c r="N1068" s="19" t="str">
        <f t="shared" si="1"/>
        <v/>
      </c>
      <c r="O1068" s="20"/>
      <c r="P1068" s="21"/>
      <c r="Q1068" s="22" t="str">
        <f t="shared" si="4"/>
        <v/>
      </c>
      <c r="R1068" s="23"/>
    </row>
    <row r="1069">
      <c r="A1069" s="44"/>
      <c r="B1069" s="43"/>
      <c r="C1069" s="43"/>
      <c r="D1069" s="43"/>
      <c r="E1069" s="39"/>
      <c r="F1069" s="44"/>
      <c r="G1069" s="47"/>
      <c r="H1069" s="24"/>
      <c r="I1069" s="28"/>
      <c r="J1069" s="28"/>
      <c r="K1069" s="27"/>
      <c r="L1069" s="47"/>
      <c r="M1069" s="30" t="str">
        <f>IFERROR(__xludf.DUMMYFUNCTION("IF(J1069="""","""",IF(A1069=""SELL"",(I1069-J1069-K1069/100)*H1069*100, IF(A1069=""BUY"",(J1069-I1069-K1069/100)*H1069*100, IF(regexmatch(A1069,""Ass""),(J1069-I1069-K1069/100)*H1069*100, IF(A1069=""SDI"",((J1069-I1069)*H1069)-(K1069), IF(A1069="""","""")"&amp;")))))"),"")</f>
        <v/>
      </c>
      <c r="N1069" s="31" t="str">
        <f t="shared" si="1"/>
        <v/>
      </c>
      <c r="O1069" s="32"/>
      <c r="P1069" s="33"/>
      <c r="Q1069" s="34" t="str">
        <f t="shared" si="4"/>
        <v/>
      </c>
      <c r="R1069" s="39"/>
    </row>
    <row r="1070">
      <c r="A1070" s="40"/>
      <c r="B1070" s="13"/>
      <c r="C1070" s="13"/>
      <c r="D1070" s="13"/>
      <c r="E1070" s="23"/>
      <c r="F1070" s="40"/>
      <c r="G1070" s="46"/>
      <c r="H1070" s="11"/>
      <c r="I1070" s="16"/>
      <c r="J1070" s="16"/>
      <c r="K1070" s="15"/>
      <c r="L1070" s="46"/>
      <c r="M1070" s="18" t="str">
        <f>IFERROR(__xludf.DUMMYFUNCTION("IF(J1070="""","""",IF(A1070=""SELL"",(I1070-J1070-K1070/100)*H1070*100, IF(A1070=""BUY"",(J1070-I1070-K1070/100)*H1070*100, IF(regexmatch(A1070,""Ass""),(J1070-I1070-K1070/100)*H1070*100, IF(A1070=""SDI"",((J1070-I1070)*H1070)-(K1070), IF(A1070="""","""")"&amp;")))))"),"")</f>
        <v/>
      </c>
      <c r="N1070" s="19" t="str">
        <f t="shared" si="1"/>
        <v/>
      </c>
      <c r="O1070" s="20"/>
      <c r="P1070" s="21"/>
      <c r="Q1070" s="22" t="str">
        <f t="shared" si="4"/>
        <v/>
      </c>
      <c r="R1070" s="23"/>
    </row>
    <row r="1071">
      <c r="A1071" s="44"/>
      <c r="B1071" s="43"/>
      <c r="C1071" s="43"/>
      <c r="D1071" s="43"/>
      <c r="E1071" s="39"/>
      <c r="F1071" s="44"/>
      <c r="G1071" s="47"/>
      <c r="H1071" s="24"/>
      <c r="I1071" s="28"/>
      <c r="J1071" s="28"/>
      <c r="K1071" s="27"/>
      <c r="L1071" s="47"/>
      <c r="M1071" s="30" t="str">
        <f>IFERROR(__xludf.DUMMYFUNCTION("IF(J1071="""","""",IF(A1071=""SELL"",(I1071-J1071-K1071/100)*H1071*100, IF(A1071=""BUY"",(J1071-I1071-K1071/100)*H1071*100, IF(regexmatch(A1071,""Ass""),(J1071-I1071-K1071/100)*H1071*100, IF(A1071=""SDI"",((J1071-I1071)*H1071)-(K1071), IF(A1071="""","""")"&amp;")))))"),"")</f>
        <v/>
      </c>
      <c r="N1071" s="31" t="str">
        <f t="shared" si="1"/>
        <v/>
      </c>
      <c r="O1071" s="32"/>
      <c r="P1071" s="33"/>
      <c r="Q1071" s="34" t="str">
        <f t="shared" si="4"/>
        <v/>
      </c>
      <c r="R1071" s="39"/>
    </row>
    <row r="1072">
      <c r="A1072" s="40"/>
      <c r="B1072" s="13"/>
      <c r="C1072" s="13"/>
      <c r="D1072" s="13"/>
      <c r="E1072" s="23"/>
      <c r="F1072" s="40"/>
      <c r="G1072" s="46"/>
      <c r="H1072" s="11"/>
      <c r="I1072" s="16"/>
      <c r="J1072" s="16"/>
      <c r="K1072" s="15"/>
      <c r="L1072" s="46"/>
      <c r="M1072" s="18" t="str">
        <f>IFERROR(__xludf.DUMMYFUNCTION("IF(J1072="""","""",IF(A1072=""SELL"",(I1072-J1072-K1072/100)*H1072*100, IF(A1072=""BUY"",(J1072-I1072-K1072/100)*H1072*100, IF(regexmatch(A1072,""Ass""),(J1072-I1072-K1072/100)*H1072*100, IF(A1072=""SDI"",((J1072-I1072)*H1072)-(K1072), IF(A1072="""","""")"&amp;")))))"),"")</f>
        <v/>
      </c>
      <c r="N1072" s="19" t="str">
        <f t="shared" si="1"/>
        <v/>
      </c>
      <c r="O1072" s="20"/>
      <c r="P1072" s="21"/>
      <c r="Q1072" s="22" t="str">
        <f t="shared" si="4"/>
        <v/>
      </c>
      <c r="R1072" s="23"/>
    </row>
    <row r="1073">
      <c r="A1073" s="44"/>
      <c r="B1073" s="43"/>
      <c r="C1073" s="43"/>
      <c r="D1073" s="43"/>
      <c r="E1073" s="39"/>
      <c r="F1073" s="44"/>
      <c r="G1073" s="47"/>
      <c r="H1073" s="24"/>
      <c r="I1073" s="28"/>
      <c r="J1073" s="28"/>
      <c r="K1073" s="27"/>
      <c r="L1073" s="47"/>
      <c r="M1073" s="30" t="str">
        <f>IFERROR(__xludf.DUMMYFUNCTION("IF(J1073="""","""",IF(A1073=""SELL"",(I1073-J1073-K1073/100)*H1073*100, IF(A1073=""BUY"",(J1073-I1073-K1073/100)*H1073*100, IF(regexmatch(A1073,""Ass""),(J1073-I1073-K1073/100)*H1073*100, IF(A1073=""SDI"",((J1073-I1073)*H1073)-(K1073), IF(A1073="""","""")"&amp;")))))"),"")</f>
        <v/>
      </c>
      <c r="N1073" s="31" t="str">
        <f t="shared" si="1"/>
        <v/>
      </c>
      <c r="O1073" s="32"/>
      <c r="P1073" s="33"/>
      <c r="Q1073" s="34" t="str">
        <f t="shared" si="4"/>
        <v/>
      </c>
      <c r="R1073" s="39"/>
    </row>
    <row r="1074">
      <c r="A1074" s="40"/>
      <c r="B1074" s="13"/>
      <c r="C1074" s="13"/>
      <c r="D1074" s="13"/>
      <c r="E1074" s="23"/>
      <c r="F1074" s="40"/>
      <c r="G1074" s="46"/>
      <c r="H1074" s="11"/>
      <c r="I1074" s="16"/>
      <c r="J1074" s="16"/>
      <c r="K1074" s="15"/>
      <c r="L1074" s="46"/>
      <c r="M1074" s="18" t="str">
        <f>IFERROR(__xludf.DUMMYFUNCTION("IF(J1074="""","""",IF(A1074=""SELL"",(I1074-J1074-K1074/100)*H1074*100, IF(A1074=""BUY"",(J1074-I1074-K1074/100)*H1074*100, IF(regexmatch(A1074,""Ass""),(J1074-I1074-K1074/100)*H1074*100, IF(A1074=""SDI"",((J1074-I1074)*H1074)-(K1074), IF(A1074="""","""")"&amp;")))))"),"")</f>
        <v/>
      </c>
      <c r="N1074" s="19" t="str">
        <f t="shared" si="1"/>
        <v/>
      </c>
      <c r="O1074" s="20"/>
      <c r="P1074" s="21"/>
      <c r="Q1074" s="22" t="str">
        <f t="shared" si="4"/>
        <v/>
      </c>
      <c r="R1074" s="23"/>
    </row>
    <row r="1075">
      <c r="A1075" s="44"/>
      <c r="B1075" s="43"/>
      <c r="C1075" s="43"/>
      <c r="D1075" s="43"/>
      <c r="E1075" s="39"/>
      <c r="F1075" s="44"/>
      <c r="G1075" s="47"/>
      <c r="H1075" s="24"/>
      <c r="I1075" s="28"/>
      <c r="J1075" s="28"/>
      <c r="K1075" s="27"/>
      <c r="L1075" s="47"/>
      <c r="M1075" s="30" t="str">
        <f>IFERROR(__xludf.DUMMYFUNCTION("IF(J1075="""","""",IF(A1075=""SELL"",(I1075-J1075-K1075/100)*H1075*100, IF(A1075=""BUY"",(J1075-I1075-K1075/100)*H1075*100, IF(regexmatch(A1075,""Ass""),(J1075-I1075-K1075/100)*H1075*100, IF(A1075=""SDI"",((J1075-I1075)*H1075)-(K1075), IF(A1075="""","""")"&amp;")))))"),"")</f>
        <v/>
      </c>
      <c r="N1075" s="31" t="str">
        <f t="shared" si="1"/>
        <v/>
      </c>
      <c r="O1075" s="32"/>
      <c r="P1075" s="33"/>
      <c r="Q1075" s="34" t="str">
        <f t="shared" si="4"/>
        <v/>
      </c>
      <c r="R1075" s="39"/>
    </row>
    <row r="1076">
      <c r="A1076" s="40"/>
      <c r="B1076" s="13"/>
      <c r="C1076" s="13"/>
      <c r="D1076" s="13"/>
      <c r="E1076" s="23"/>
      <c r="F1076" s="40"/>
      <c r="G1076" s="46"/>
      <c r="H1076" s="11"/>
      <c r="I1076" s="16"/>
      <c r="J1076" s="16"/>
      <c r="K1076" s="15"/>
      <c r="L1076" s="46"/>
      <c r="M1076" s="18" t="str">
        <f>IFERROR(__xludf.DUMMYFUNCTION("IF(J1076="""","""",IF(A1076=""SELL"",(I1076-J1076-K1076/100)*H1076*100, IF(A1076=""BUY"",(J1076-I1076-K1076/100)*H1076*100, IF(regexmatch(A1076,""Ass""),(J1076-I1076-K1076/100)*H1076*100, IF(A1076=""SDI"",((J1076-I1076)*H1076)-(K1076), IF(A1076="""","""")"&amp;")))))"),"")</f>
        <v/>
      </c>
      <c r="N1076" s="19" t="str">
        <f t="shared" si="1"/>
        <v/>
      </c>
      <c r="O1076" s="20"/>
      <c r="P1076" s="21"/>
      <c r="Q1076" s="22" t="str">
        <f t="shared" si="4"/>
        <v/>
      </c>
      <c r="R1076" s="23"/>
    </row>
    <row r="1077">
      <c r="A1077" s="44"/>
      <c r="B1077" s="43"/>
      <c r="C1077" s="43"/>
      <c r="D1077" s="43"/>
      <c r="E1077" s="39"/>
      <c r="F1077" s="44"/>
      <c r="G1077" s="47"/>
      <c r="H1077" s="24"/>
      <c r="I1077" s="28"/>
      <c r="J1077" s="28"/>
      <c r="K1077" s="27"/>
      <c r="L1077" s="47"/>
      <c r="M1077" s="30" t="str">
        <f>IFERROR(__xludf.DUMMYFUNCTION("IF(J1077="""","""",IF(A1077=""SELL"",(I1077-J1077-K1077/100)*H1077*100, IF(A1077=""BUY"",(J1077-I1077-K1077/100)*H1077*100, IF(regexmatch(A1077,""Ass""),(J1077-I1077-K1077/100)*H1077*100, IF(A1077=""SDI"",((J1077-I1077)*H1077)-(K1077), IF(A1077="""","""")"&amp;")))))"),"")</f>
        <v/>
      </c>
      <c r="N1077" s="31" t="str">
        <f t="shared" si="1"/>
        <v/>
      </c>
      <c r="O1077" s="32"/>
      <c r="P1077" s="33"/>
      <c r="Q1077" s="34" t="str">
        <f t="shared" si="4"/>
        <v/>
      </c>
      <c r="R1077" s="39"/>
    </row>
    <row r="1078">
      <c r="A1078" s="40"/>
      <c r="B1078" s="13"/>
      <c r="C1078" s="13"/>
      <c r="D1078" s="13"/>
      <c r="E1078" s="23"/>
      <c r="F1078" s="40"/>
      <c r="G1078" s="46"/>
      <c r="H1078" s="11"/>
      <c r="I1078" s="16"/>
      <c r="J1078" s="16"/>
      <c r="K1078" s="15"/>
      <c r="L1078" s="46"/>
      <c r="M1078" s="18" t="str">
        <f>IFERROR(__xludf.DUMMYFUNCTION("IF(J1078="""","""",IF(A1078=""SELL"",(I1078-J1078-K1078/100)*H1078*100, IF(A1078=""BUY"",(J1078-I1078-K1078/100)*H1078*100, IF(regexmatch(A1078,""Ass""),(J1078-I1078-K1078/100)*H1078*100, IF(A1078=""SDI"",((J1078-I1078)*H1078)-(K1078), IF(A1078="""","""")"&amp;")))))"),"")</f>
        <v/>
      </c>
      <c r="N1078" s="19" t="str">
        <f t="shared" si="1"/>
        <v/>
      </c>
      <c r="O1078" s="20"/>
      <c r="P1078" s="21"/>
      <c r="Q1078" s="22" t="str">
        <f t="shared" si="4"/>
        <v/>
      </c>
      <c r="R1078" s="23"/>
    </row>
    <row r="1079">
      <c r="A1079" s="44"/>
      <c r="B1079" s="43"/>
      <c r="C1079" s="43"/>
      <c r="D1079" s="43"/>
      <c r="E1079" s="39"/>
      <c r="F1079" s="44"/>
      <c r="G1079" s="47"/>
      <c r="H1079" s="24"/>
      <c r="I1079" s="28"/>
      <c r="J1079" s="28"/>
      <c r="K1079" s="27"/>
      <c r="L1079" s="47"/>
      <c r="M1079" s="30" t="str">
        <f>IFERROR(__xludf.DUMMYFUNCTION("IF(J1079="""","""",IF(A1079=""SELL"",(I1079-J1079-K1079/100)*H1079*100, IF(A1079=""BUY"",(J1079-I1079-K1079/100)*H1079*100, IF(regexmatch(A1079,""Ass""),(J1079-I1079-K1079/100)*H1079*100, IF(A1079=""SDI"",((J1079-I1079)*H1079)-(K1079), IF(A1079="""","""")"&amp;")))))"),"")</f>
        <v/>
      </c>
      <c r="N1079" s="31" t="str">
        <f t="shared" si="1"/>
        <v/>
      </c>
      <c r="O1079" s="32"/>
      <c r="P1079" s="33"/>
      <c r="Q1079" s="34" t="str">
        <f t="shared" si="4"/>
        <v/>
      </c>
      <c r="R1079" s="39"/>
    </row>
    <row r="1080">
      <c r="A1080" s="40"/>
      <c r="B1080" s="13"/>
      <c r="C1080" s="13"/>
      <c r="D1080" s="13"/>
      <c r="E1080" s="23"/>
      <c r="F1080" s="40"/>
      <c r="G1080" s="46"/>
      <c r="H1080" s="11"/>
      <c r="I1080" s="16"/>
      <c r="J1080" s="16"/>
      <c r="K1080" s="15"/>
      <c r="L1080" s="46"/>
      <c r="M1080" s="18" t="str">
        <f>IFERROR(__xludf.DUMMYFUNCTION("IF(J1080="""","""",IF(A1080=""SELL"",(I1080-J1080-K1080/100)*H1080*100, IF(A1080=""BUY"",(J1080-I1080-K1080/100)*H1080*100, IF(regexmatch(A1080,""Ass""),(J1080-I1080-K1080/100)*H1080*100, IF(A1080=""SDI"",((J1080-I1080)*H1080)-(K1080), IF(A1080="""","""")"&amp;")))))"),"")</f>
        <v/>
      </c>
      <c r="N1080" s="19" t="str">
        <f t="shared" si="1"/>
        <v/>
      </c>
      <c r="O1080" s="20"/>
      <c r="P1080" s="21"/>
      <c r="Q1080" s="22" t="str">
        <f t="shared" si="4"/>
        <v/>
      </c>
      <c r="R1080" s="23"/>
    </row>
    <row r="1081">
      <c r="A1081" s="44"/>
      <c r="B1081" s="43"/>
      <c r="C1081" s="43"/>
      <c r="D1081" s="43"/>
      <c r="E1081" s="39"/>
      <c r="F1081" s="44"/>
      <c r="G1081" s="47"/>
      <c r="H1081" s="24"/>
      <c r="I1081" s="28"/>
      <c r="J1081" s="28"/>
      <c r="K1081" s="27"/>
      <c r="L1081" s="47"/>
      <c r="M1081" s="30" t="str">
        <f>IFERROR(__xludf.DUMMYFUNCTION("IF(J1081="""","""",IF(A1081=""SELL"",(I1081-J1081-K1081/100)*H1081*100, IF(A1081=""BUY"",(J1081-I1081-K1081/100)*H1081*100, IF(regexmatch(A1081,""Ass""),(J1081-I1081-K1081/100)*H1081*100, IF(A1081=""SDI"",((J1081-I1081)*H1081)-(K1081), IF(A1081="""","""")"&amp;")))))"),"")</f>
        <v/>
      </c>
      <c r="N1081" s="31" t="str">
        <f t="shared" si="1"/>
        <v/>
      </c>
      <c r="O1081" s="32"/>
      <c r="P1081" s="33"/>
      <c r="Q1081" s="34" t="str">
        <f t="shared" si="4"/>
        <v/>
      </c>
      <c r="R1081" s="39"/>
    </row>
    <row r="1082">
      <c r="A1082" s="40"/>
      <c r="B1082" s="13"/>
      <c r="C1082" s="13"/>
      <c r="D1082" s="13"/>
      <c r="E1082" s="23"/>
      <c r="F1082" s="40"/>
      <c r="G1082" s="46"/>
      <c r="H1082" s="11"/>
      <c r="I1082" s="16"/>
      <c r="J1082" s="16"/>
      <c r="K1082" s="15"/>
      <c r="L1082" s="46"/>
      <c r="M1082" s="18" t="str">
        <f>IFERROR(__xludf.DUMMYFUNCTION("IF(J1082="""","""",IF(A1082=""SELL"",(I1082-J1082-K1082/100)*H1082*100, IF(A1082=""BUY"",(J1082-I1082-K1082/100)*H1082*100, IF(regexmatch(A1082,""Ass""),(J1082-I1082-K1082/100)*H1082*100, IF(A1082=""SDI"",((J1082-I1082)*H1082)-(K1082), IF(A1082="""","""")"&amp;")))))"),"")</f>
        <v/>
      </c>
      <c r="N1082" s="19" t="str">
        <f t="shared" si="1"/>
        <v/>
      </c>
      <c r="O1082" s="20"/>
      <c r="P1082" s="21"/>
      <c r="Q1082" s="22" t="str">
        <f t="shared" si="4"/>
        <v/>
      </c>
      <c r="R1082" s="23"/>
    </row>
    <row r="1083">
      <c r="A1083" s="44"/>
      <c r="B1083" s="43"/>
      <c r="C1083" s="43"/>
      <c r="D1083" s="43"/>
      <c r="E1083" s="39"/>
      <c r="F1083" s="44"/>
      <c r="G1083" s="47"/>
      <c r="H1083" s="24"/>
      <c r="I1083" s="28"/>
      <c r="J1083" s="28"/>
      <c r="K1083" s="27"/>
      <c r="L1083" s="47"/>
      <c r="M1083" s="30" t="str">
        <f>IFERROR(__xludf.DUMMYFUNCTION("IF(J1083="""","""",IF(A1083=""SELL"",(I1083-J1083-K1083/100)*H1083*100, IF(A1083=""BUY"",(J1083-I1083-K1083/100)*H1083*100, IF(regexmatch(A1083,""Ass""),(J1083-I1083-K1083/100)*H1083*100, IF(A1083=""SDI"",((J1083-I1083)*H1083)-(K1083), IF(A1083="""","""")"&amp;")))))"),"")</f>
        <v/>
      </c>
      <c r="N1083" s="31" t="str">
        <f t="shared" si="1"/>
        <v/>
      </c>
      <c r="O1083" s="32"/>
      <c r="P1083" s="33"/>
      <c r="Q1083" s="34" t="str">
        <f t="shared" si="4"/>
        <v/>
      </c>
      <c r="R1083" s="39"/>
    </row>
    <row r="1084">
      <c r="A1084" s="40"/>
      <c r="B1084" s="13"/>
      <c r="C1084" s="13"/>
      <c r="D1084" s="13"/>
      <c r="E1084" s="23"/>
      <c r="F1084" s="40"/>
      <c r="G1084" s="46"/>
      <c r="H1084" s="11"/>
      <c r="I1084" s="16"/>
      <c r="J1084" s="16"/>
      <c r="K1084" s="15"/>
      <c r="L1084" s="46"/>
      <c r="M1084" s="18" t="str">
        <f>IFERROR(__xludf.DUMMYFUNCTION("IF(J1084="""","""",IF(A1084=""SELL"",(I1084-J1084-K1084/100)*H1084*100, IF(A1084=""BUY"",(J1084-I1084-K1084/100)*H1084*100, IF(regexmatch(A1084,""Ass""),(J1084-I1084-K1084/100)*H1084*100, IF(A1084=""SDI"",((J1084-I1084)*H1084)-(K1084), IF(A1084="""","""")"&amp;")))))"),"")</f>
        <v/>
      </c>
      <c r="N1084" s="19" t="str">
        <f t="shared" si="1"/>
        <v/>
      </c>
      <c r="O1084" s="20"/>
      <c r="P1084" s="21"/>
      <c r="Q1084" s="22" t="str">
        <f t="shared" si="4"/>
        <v/>
      </c>
      <c r="R1084" s="23"/>
    </row>
    <row r="1085">
      <c r="A1085" s="44"/>
      <c r="B1085" s="43"/>
      <c r="C1085" s="43"/>
      <c r="D1085" s="43"/>
      <c r="E1085" s="39"/>
      <c r="F1085" s="44"/>
      <c r="G1085" s="47"/>
      <c r="H1085" s="24"/>
      <c r="I1085" s="28"/>
      <c r="J1085" s="28"/>
      <c r="K1085" s="27"/>
      <c r="L1085" s="47"/>
      <c r="M1085" s="30" t="str">
        <f>IFERROR(__xludf.DUMMYFUNCTION("IF(J1085="""","""",IF(A1085=""SELL"",(I1085-J1085-K1085/100)*H1085*100, IF(A1085=""BUY"",(J1085-I1085-K1085/100)*H1085*100, IF(regexmatch(A1085,""Ass""),(J1085-I1085-K1085/100)*H1085*100, IF(A1085=""SDI"",((J1085-I1085)*H1085)-(K1085), IF(A1085="""","""")"&amp;")))))"),"")</f>
        <v/>
      </c>
      <c r="N1085" s="31" t="str">
        <f t="shared" si="1"/>
        <v/>
      </c>
      <c r="O1085" s="32"/>
      <c r="P1085" s="33"/>
      <c r="Q1085" s="34" t="str">
        <f t="shared" si="4"/>
        <v/>
      </c>
      <c r="R1085" s="39"/>
    </row>
    <row r="1086">
      <c r="A1086" s="40"/>
      <c r="B1086" s="13"/>
      <c r="C1086" s="13"/>
      <c r="D1086" s="13"/>
      <c r="E1086" s="23"/>
      <c r="F1086" s="40"/>
      <c r="G1086" s="46"/>
      <c r="H1086" s="11"/>
      <c r="I1086" s="16"/>
      <c r="J1086" s="16"/>
      <c r="K1086" s="15"/>
      <c r="L1086" s="46"/>
      <c r="M1086" s="18" t="str">
        <f>IFERROR(__xludf.DUMMYFUNCTION("IF(J1086="""","""",IF(A1086=""SELL"",(I1086-J1086-K1086/100)*H1086*100, IF(A1086=""BUY"",(J1086-I1086-K1086/100)*H1086*100, IF(regexmatch(A1086,""Ass""),(J1086-I1086-K1086/100)*H1086*100, IF(A1086=""SDI"",((J1086-I1086)*H1086)-(K1086), IF(A1086="""","""")"&amp;")))))"),"")</f>
        <v/>
      </c>
      <c r="N1086" s="19" t="str">
        <f t="shared" si="1"/>
        <v/>
      </c>
      <c r="O1086" s="20"/>
      <c r="P1086" s="21"/>
      <c r="Q1086" s="22" t="str">
        <f t="shared" si="4"/>
        <v/>
      </c>
      <c r="R1086" s="23"/>
    </row>
    <row r="1087">
      <c r="A1087" s="44"/>
      <c r="B1087" s="43"/>
      <c r="C1087" s="43"/>
      <c r="D1087" s="43"/>
      <c r="E1087" s="39"/>
      <c r="F1087" s="44"/>
      <c r="G1087" s="47"/>
      <c r="H1087" s="24"/>
      <c r="I1087" s="28"/>
      <c r="J1087" s="28"/>
      <c r="K1087" s="27"/>
      <c r="L1087" s="47"/>
      <c r="M1087" s="30" t="str">
        <f>IFERROR(__xludf.DUMMYFUNCTION("IF(J1087="""","""",IF(A1087=""SELL"",(I1087-J1087-K1087/100)*H1087*100, IF(A1087=""BUY"",(J1087-I1087-K1087/100)*H1087*100, IF(regexmatch(A1087,""Ass""),(J1087-I1087-K1087/100)*H1087*100, IF(A1087=""SDI"",((J1087-I1087)*H1087)-(K1087), IF(A1087="""","""")"&amp;")))))"),"")</f>
        <v/>
      </c>
      <c r="N1087" s="31" t="str">
        <f t="shared" si="1"/>
        <v/>
      </c>
      <c r="O1087" s="32"/>
      <c r="P1087" s="33"/>
      <c r="Q1087" s="34" t="str">
        <f t="shared" si="4"/>
        <v/>
      </c>
      <c r="R1087" s="39"/>
    </row>
    <row r="1088">
      <c r="A1088" s="40"/>
      <c r="B1088" s="13"/>
      <c r="C1088" s="13"/>
      <c r="D1088" s="13"/>
      <c r="E1088" s="23"/>
      <c r="F1088" s="40"/>
      <c r="G1088" s="46"/>
      <c r="H1088" s="11"/>
      <c r="I1088" s="16"/>
      <c r="J1088" s="16"/>
      <c r="K1088" s="15"/>
      <c r="L1088" s="46"/>
      <c r="M1088" s="18" t="str">
        <f>IFERROR(__xludf.DUMMYFUNCTION("IF(J1088="""","""",IF(A1088=""SELL"",(I1088-J1088-K1088/100)*H1088*100, IF(A1088=""BUY"",(J1088-I1088-K1088/100)*H1088*100, IF(regexmatch(A1088,""Ass""),(J1088-I1088-K1088/100)*H1088*100, IF(A1088=""SDI"",((J1088-I1088)*H1088)-(K1088), IF(A1088="""","""")"&amp;")))))"),"")</f>
        <v/>
      </c>
      <c r="N1088" s="19" t="str">
        <f t="shared" si="1"/>
        <v/>
      </c>
      <c r="O1088" s="20"/>
      <c r="P1088" s="21"/>
      <c r="Q1088" s="22" t="str">
        <f t="shared" si="4"/>
        <v/>
      </c>
      <c r="R1088" s="23"/>
    </row>
    <row r="1089">
      <c r="A1089" s="44"/>
      <c r="B1089" s="43"/>
      <c r="C1089" s="43"/>
      <c r="D1089" s="43"/>
      <c r="E1089" s="39"/>
      <c r="F1089" s="44"/>
      <c r="G1089" s="47"/>
      <c r="H1089" s="24"/>
      <c r="I1089" s="28"/>
      <c r="J1089" s="28"/>
      <c r="K1089" s="27"/>
      <c r="L1089" s="47"/>
      <c r="M1089" s="30" t="str">
        <f>IFERROR(__xludf.DUMMYFUNCTION("IF(J1089="""","""",IF(A1089=""SELL"",(I1089-J1089-K1089/100)*H1089*100, IF(A1089=""BUY"",(J1089-I1089-K1089/100)*H1089*100, IF(regexmatch(A1089,""Ass""),(J1089-I1089-K1089/100)*H1089*100, IF(A1089=""SDI"",((J1089-I1089)*H1089)-(K1089), IF(A1089="""","""")"&amp;")))))"),"")</f>
        <v/>
      </c>
      <c r="N1089" s="31" t="str">
        <f t="shared" si="1"/>
        <v/>
      </c>
      <c r="O1089" s="32"/>
      <c r="P1089" s="33"/>
      <c r="Q1089" s="34" t="str">
        <f t="shared" si="4"/>
        <v/>
      </c>
      <c r="R1089" s="39"/>
    </row>
    <row r="1090">
      <c r="A1090" s="40"/>
      <c r="B1090" s="13"/>
      <c r="C1090" s="13"/>
      <c r="D1090" s="13"/>
      <c r="E1090" s="23"/>
      <c r="F1090" s="40"/>
      <c r="G1090" s="46"/>
      <c r="H1090" s="11"/>
      <c r="I1090" s="16"/>
      <c r="J1090" s="16"/>
      <c r="K1090" s="15"/>
      <c r="L1090" s="46"/>
      <c r="M1090" s="18" t="str">
        <f>IFERROR(__xludf.DUMMYFUNCTION("IF(J1090="""","""",IF(A1090=""SELL"",(I1090-J1090-K1090/100)*H1090*100, IF(A1090=""BUY"",(J1090-I1090-K1090/100)*H1090*100, IF(regexmatch(A1090,""Ass""),(J1090-I1090-K1090/100)*H1090*100, IF(A1090=""SDI"",((J1090-I1090)*H1090)-(K1090), IF(A1090="""","""")"&amp;")))))"),"")</f>
        <v/>
      </c>
      <c r="N1090" s="19" t="str">
        <f t="shared" si="1"/>
        <v/>
      </c>
      <c r="O1090" s="20"/>
      <c r="P1090" s="21"/>
      <c r="Q1090" s="22" t="str">
        <f t="shared" si="4"/>
        <v/>
      </c>
      <c r="R1090" s="23"/>
    </row>
    <row r="1091">
      <c r="A1091" s="44"/>
      <c r="B1091" s="43"/>
      <c r="C1091" s="43"/>
      <c r="D1091" s="43"/>
      <c r="E1091" s="39"/>
      <c r="F1091" s="44"/>
      <c r="G1091" s="47"/>
      <c r="H1091" s="24"/>
      <c r="I1091" s="28"/>
      <c r="J1091" s="28"/>
      <c r="K1091" s="27"/>
      <c r="L1091" s="47"/>
      <c r="M1091" s="30" t="str">
        <f>IFERROR(__xludf.DUMMYFUNCTION("IF(J1091="""","""",IF(A1091=""SELL"",(I1091-J1091-K1091/100)*H1091*100, IF(A1091=""BUY"",(J1091-I1091-K1091/100)*H1091*100, IF(regexmatch(A1091,""Ass""),(J1091-I1091-K1091/100)*H1091*100, IF(A1091=""SDI"",((J1091-I1091)*H1091)-(K1091), IF(A1091="""","""")"&amp;")))))"),"")</f>
        <v/>
      </c>
      <c r="N1091" s="31" t="str">
        <f t="shared" si="1"/>
        <v/>
      </c>
      <c r="O1091" s="32"/>
      <c r="P1091" s="33"/>
      <c r="Q1091" s="34" t="str">
        <f t="shared" si="4"/>
        <v/>
      </c>
      <c r="R1091" s="39"/>
    </row>
    <row r="1092">
      <c r="A1092" s="40"/>
      <c r="B1092" s="13"/>
      <c r="C1092" s="13"/>
      <c r="D1092" s="13"/>
      <c r="E1092" s="23"/>
      <c r="F1092" s="40"/>
      <c r="G1092" s="46"/>
      <c r="H1092" s="11"/>
      <c r="I1092" s="16"/>
      <c r="J1092" s="16"/>
      <c r="K1092" s="15"/>
      <c r="L1092" s="46"/>
      <c r="M1092" s="18" t="str">
        <f>IFERROR(__xludf.DUMMYFUNCTION("IF(J1092="""","""",IF(A1092=""SELL"",(I1092-J1092-K1092/100)*H1092*100, IF(A1092=""BUY"",(J1092-I1092-K1092/100)*H1092*100, IF(regexmatch(A1092,""Ass""),(J1092-I1092-K1092/100)*H1092*100, IF(A1092=""SDI"",((J1092-I1092)*H1092)-(K1092), IF(A1092="""","""")"&amp;")))))"),"")</f>
        <v/>
      </c>
      <c r="N1092" s="19" t="str">
        <f t="shared" si="1"/>
        <v/>
      </c>
      <c r="O1092" s="20"/>
      <c r="P1092" s="21"/>
      <c r="Q1092" s="22" t="str">
        <f t="shared" si="4"/>
        <v/>
      </c>
      <c r="R1092" s="23"/>
    </row>
    <row r="1093">
      <c r="A1093" s="44"/>
      <c r="B1093" s="43"/>
      <c r="C1093" s="43"/>
      <c r="D1093" s="43"/>
      <c r="E1093" s="39"/>
      <c r="F1093" s="44"/>
      <c r="G1093" s="47"/>
      <c r="H1093" s="24"/>
      <c r="I1093" s="28"/>
      <c r="J1093" s="28"/>
      <c r="K1093" s="27"/>
      <c r="L1093" s="47"/>
      <c r="M1093" s="30" t="str">
        <f>IFERROR(__xludf.DUMMYFUNCTION("IF(J1093="""","""",IF(A1093=""SELL"",(I1093-J1093-K1093/100)*H1093*100, IF(A1093=""BUY"",(J1093-I1093-K1093/100)*H1093*100, IF(regexmatch(A1093,""Ass""),(J1093-I1093-K1093/100)*H1093*100, IF(A1093=""SDI"",((J1093-I1093)*H1093)-(K1093), IF(A1093="""","""")"&amp;")))))"),"")</f>
        <v/>
      </c>
      <c r="N1093" s="31" t="str">
        <f t="shared" si="1"/>
        <v/>
      </c>
      <c r="O1093" s="32"/>
      <c r="P1093" s="33"/>
      <c r="Q1093" s="34" t="str">
        <f t="shared" si="4"/>
        <v/>
      </c>
      <c r="R1093" s="39"/>
    </row>
    <row r="1094">
      <c r="A1094" s="40"/>
      <c r="B1094" s="13"/>
      <c r="C1094" s="13"/>
      <c r="D1094" s="13"/>
      <c r="E1094" s="23"/>
      <c r="F1094" s="40"/>
      <c r="G1094" s="46"/>
      <c r="H1094" s="11"/>
      <c r="I1094" s="16"/>
      <c r="J1094" s="16"/>
      <c r="K1094" s="15"/>
      <c r="L1094" s="46"/>
      <c r="M1094" s="18" t="str">
        <f>IFERROR(__xludf.DUMMYFUNCTION("IF(J1094="""","""",IF(A1094=""SELL"",(I1094-J1094-K1094/100)*H1094*100, IF(A1094=""BUY"",(J1094-I1094-K1094/100)*H1094*100, IF(regexmatch(A1094,""Ass""),(J1094-I1094-K1094/100)*H1094*100, IF(A1094=""SDI"",((J1094-I1094)*H1094)-(K1094), IF(A1094="""","""")"&amp;")))))"),"")</f>
        <v/>
      </c>
      <c r="N1094" s="19" t="str">
        <f t="shared" si="1"/>
        <v/>
      </c>
      <c r="O1094" s="20"/>
      <c r="P1094" s="21"/>
      <c r="Q1094" s="22" t="str">
        <f t="shared" si="4"/>
        <v/>
      </c>
      <c r="R1094" s="23"/>
    </row>
    <row r="1095">
      <c r="A1095" s="44"/>
      <c r="B1095" s="43"/>
      <c r="C1095" s="43"/>
      <c r="D1095" s="43"/>
      <c r="E1095" s="39"/>
      <c r="F1095" s="44"/>
      <c r="G1095" s="47"/>
      <c r="H1095" s="24"/>
      <c r="I1095" s="28"/>
      <c r="J1095" s="28"/>
      <c r="K1095" s="27"/>
      <c r="L1095" s="47"/>
      <c r="M1095" s="30" t="str">
        <f>IFERROR(__xludf.DUMMYFUNCTION("IF(J1095="""","""",IF(A1095=""SELL"",(I1095-J1095-K1095/100)*H1095*100, IF(A1095=""BUY"",(J1095-I1095-K1095/100)*H1095*100, IF(regexmatch(A1095,""Ass""),(J1095-I1095-K1095/100)*H1095*100, IF(A1095=""SDI"",((J1095-I1095)*H1095)-(K1095), IF(A1095="""","""")"&amp;")))))"),"")</f>
        <v/>
      </c>
      <c r="N1095" s="31" t="str">
        <f t="shared" si="1"/>
        <v/>
      </c>
      <c r="O1095" s="32"/>
      <c r="P1095" s="33"/>
      <c r="Q1095" s="34" t="str">
        <f t="shared" si="4"/>
        <v/>
      </c>
      <c r="R1095" s="39"/>
    </row>
    <row r="1096">
      <c r="A1096" s="40"/>
      <c r="B1096" s="13"/>
      <c r="C1096" s="13"/>
      <c r="D1096" s="13"/>
      <c r="E1096" s="23"/>
      <c r="F1096" s="40"/>
      <c r="G1096" s="46"/>
      <c r="H1096" s="11"/>
      <c r="I1096" s="16"/>
      <c r="J1096" s="16"/>
      <c r="K1096" s="15"/>
      <c r="L1096" s="46"/>
      <c r="M1096" s="18" t="str">
        <f>IFERROR(__xludf.DUMMYFUNCTION("IF(J1096="""","""",IF(A1096=""SELL"",(I1096-J1096-K1096/100)*H1096*100, IF(A1096=""BUY"",(J1096-I1096-K1096/100)*H1096*100, IF(regexmatch(A1096,""Ass""),(J1096-I1096-K1096/100)*H1096*100, IF(A1096=""SDI"",((J1096-I1096)*H1096)-(K1096), IF(A1096="""","""")"&amp;")))))"),"")</f>
        <v/>
      </c>
      <c r="N1096" s="19" t="str">
        <f t="shared" si="1"/>
        <v/>
      </c>
      <c r="O1096" s="20"/>
      <c r="P1096" s="21"/>
      <c r="Q1096" s="22" t="str">
        <f t="shared" si="4"/>
        <v/>
      </c>
      <c r="R1096" s="23"/>
    </row>
    <row r="1097">
      <c r="A1097" s="44"/>
      <c r="B1097" s="43"/>
      <c r="C1097" s="43"/>
      <c r="D1097" s="43"/>
      <c r="E1097" s="39"/>
      <c r="F1097" s="44"/>
      <c r="G1097" s="47"/>
      <c r="H1097" s="24"/>
      <c r="I1097" s="28"/>
      <c r="J1097" s="28"/>
      <c r="K1097" s="27"/>
      <c r="L1097" s="47"/>
      <c r="M1097" s="30" t="str">
        <f>IFERROR(__xludf.DUMMYFUNCTION("IF(J1097="""","""",IF(A1097=""SELL"",(I1097-J1097-K1097/100)*H1097*100, IF(A1097=""BUY"",(J1097-I1097-K1097/100)*H1097*100, IF(regexmatch(A1097,""Ass""),(J1097-I1097-K1097/100)*H1097*100, IF(A1097=""SDI"",((J1097-I1097)*H1097)-(K1097), IF(A1097="""","""")"&amp;")))))"),"")</f>
        <v/>
      </c>
      <c r="N1097" s="31" t="str">
        <f t="shared" si="1"/>
        <v/>
      </c>
      <c r="O1097" s="32"/>
      <c r="P1097" s="33"/>
      <c r="Q1097" s="34" t="str">
        <f t="shared" si="4"/>
        <v/>
      </c>
      <c r="R1097" s="39"/>
    </row>
    <row r="1098">
      <c r="A1098" s="40"/>
      <c r="B1098" s="13"/>
      <c r="C1098" s="13"/>
      <c r="D1098" s="13"/>
      <c r="E1098" s="23"/>
      <c r="F1098" s="40"/>
      <c r="G1098" s="46"/>
      <c r="H1098" s="11"/>
      <c r="I1098" s="16"/>
      <c r="J1098" s="16"/>
      <c r="K1098" s="15"/>
      <c r="L1098" s="46"/>
      <c r="M1098" s="18" t="str">
        <f>IFERROR(__xludf.DUMMYFUNCTION("IF(J1098="""","""",IF(A1098=""SELL"",(I1098-J1098-K1098/100)*H1098*100, IF(A1098=""BUY"",(J1098-I1098-K1098/100)*H1098*100, IF(regexmatch(A1098,""Ass""),(J1098-I1098-K1098/100)*H1098*100, IF(A1098=""SDI"",((J1098-I1098)*H1098)-(K1098), IF(A1098="""","""")"&amp;")))))"),"")</f>
        <v/>
      </c>
      <c r="N1098" s="19" t="str">
        <f t="shared" si="1"/>
        <v/>
      </c>
      <c r="O1098" s="20"/>
      <c r="P1098" s="21"/>
      <c r="Q1098" s="22" t="str">
        <f t="shared" si="4"/>
        <v/>
      </c>
      <c r="R1098" s="23"/>
    </row>
    <row r="1099">
      <c r="A1099" s="44"/>
      <c r="B1099" s="43"/>
      <c r="C1099" s="43"/>
      <c r="D1099" s="43"/>
      <c r="E1099" s="39"/>
      <c r="F1099" s="44"/>
      <c r="G1099" s="47"/>
      <c r="H1099" s="24"/>
      <c r="I1099" s="28"/>
      <c r="J1099" s="28"/>
      <c r="K1099" s="27"/>
      <c r="L1099" s="47"/>
      <c r="M1099" s="30" t="str">
        <f>IFERROR(__xludf.DUMMYFUNCTION("IF(J1099="""","""",IF(A1099=""SELL"",(I1099-J1099-K1099/100)*H1099*100, IF(A1099=""BUY"",(J1099-I1099-K1099/100)*H1099*100, IF(regexmatch(A1099,""Ass""),(J1099-I1099-K1099/100)*H1099*100, IF(A1099=""SDI"",((J1099-I1099)*H1099)-(K1099), IF(A1099="""","""")"&amp;")))))"),"")</f>
        <v/>
      </c>
      <c r="N1099" s="31" t="str">
        <f t="shared" si="1"/>
        <v/>
      </c>
      <c r="O1099" s="32"/>
      <c r="P1099" s="33"/>
      <c r="Q1099" s="34" t="str">
        <f t="shared" si="4"/>
        <v/>
      </c>
      <c r="R1099" s="39"/>
    </row>
    <row r="1100">
      <c r="A1100" s="40"/>
      <c r="B1100" s="13"/>
      <c r="C1100" s="13"/>
      <c r="D1100" s="13"/>
      <c r="E1100" s="23"/>
      <c r="F1100" s="40"/>
      <c r="G1100" s="46"/>
      <c r="H1100" s="11"/>
      <c r="I1100" s="16"/>
      <c r="J1100" s="16"/>
      <c r="K1100" s="15"/>
      <c r="L1100" s="46"/>
      <c r="M1100" s="18" t="str">
        <f>IFERROR(__xludf.DUMMYFUNCTION("IF(J1100="""","""",IF(A1100=""SELL"",(I1100-J1100-K1100/100)*H1100*100, IF(A1100=""BUY"",(J1100-I1100-K1100/100)*H1100*100, IF(regexmatch(A1100,""Ass""),(J1100-I1100-K1100/100)*H1100*100, IF(A1100=""SDI"",((J1100-I1100)*H1100)-(K1100), IF(A1100="""","""")"&amp;")))))"),"")</f>
        <v/>
      </c>
      <c r="N1100" s="19" t="str">
        <f t="shared" si="1"/>
        <v/>
      </c>
      <c r="O1100" s="20"/>
      <c r="P1100" s="21"/>
      <c r="Q1100" s="22" t="str">
        <f t="shared" si="4"/>
        <v/>
      </c>
      <c r="R1100" s="23"/>
    </row>
    <row r="1101">
      <c r="A1101" s="44"/>
      <c r="B1101" s="43"/>
      <c r="C1101" s="43"/>
      <c r="D1101" s="43"/>
      <c r="E1101" s="39"/>
      <c r="F1101" s="44"/>
      <c r="G1101" s="47"/>
      <c r="H1101" s="24"/>
      <c r="I1101" s="28"/>
      <c r="J1101" s="28"/>
      <c r="K1101" s="27"/>
      <c r="L1101" s="47"/>
      <c r="M1101" s="30" t="str">
        <f>IFERROR(__xludf.DUMMYFUNCTION("IF(J1101="""","""",IF(A1101=""SELL"",(I1101-J1101-K1101/100)*H1101*100, IF(A1101=""BUY"",(J1101-I1101-K1101/100)*H1101*100, IF(regexmatch(A1101,""Ass""),(J1101-I1101-K1101/100)*H1101*100, IF(A1101=""SDI"",((J1101-I1101)*H1101)-(K1101), IF(A1101="""","""")"&amp;")))))"),"")</f>
        <v/>
      </c>
      <c r="N1101" s="31" t="str">
        <f t="shared" si="1"/>
        <v/>
      </c>
      <c r="O1101" s="32"/>
      <c r="P1101" s="33"/>
      <c r="Q1101" s="34" t="str">
        <f t="shared" si="4"/>
        <v/>
      </c>
      <c r="R1101" s="39"/>
    </row>
    <row r="1102">
      <c r="A1102" s="40"/>
      <c r="B1102" s="13"/>
      <c r="C1102" s="13"/>
      <c r="D1102" s="13"/>
      <c r="E1102" s="23"/>
      <c r="F1102" s="40"/>
      <c r="G1102" s="46"/>
      <c r="H1102" s="11"/>
      <c r="I1102" s="16"/>
      <c r="J1102" s="16"/>
      <c r="K1102" s="15"/>
      <c r="L1102" s="46"/>
      <c r="M1102" s="18" t="str">
        <f>IFERROR(__xludf.DUMMYFUNCTION("IF(J1102="""","""",IF(A1102=""SELL"",(I1102-J1102-K1102/100)*H1102*100, IF(A1102=""BUY"",(J1102-I1102-K1102/100)*H1102*100, IF(regexmatch(A1102,""Ass""),(J1102-I1102-K1102/100)*H1102*100, IF(A1102=""SDI"",((J1102-I1102)*H1102)-(K1102), IF(A1102="""","""")"&amp;")))))"),"")</f>
        <v/>
      </c>
      <c r="N1102" s="19" t="str">
        <f t="shared" si="1"/>
        <v/>
      </c>
      <c r="O1102" s="20"/>
      <c r="P1102" s="21"/>
      <c r="Q1102" s="22" t="str">
        <f t="shared" si="4"/>
        <v/>
      </c>
      <c r="R1102" s="23"/>
    </row>
    <row r="1103">
      <c r="A1103" s="44"/>
      <c r="B1103" s="43"/>
      <c r="C1103" s="43"/>
      <c r="D1103" s="43"/>
      <c r="E1103" s="39"/>
      <c r="F1103" s="44"/>
      <c r="G1103" s="47"/>
      <c r="H1103" s="24"/>
      <c r="I1103" s="28"/>
      <c r="J1103" s="28"/>
      <c r="K1103" s="27"/>
      <c r="L1103" s="47"/>
      <c r="M1103" s="30" t="str">
        <f>IFERROR(__xludf.DUMMYFUNCTION("IF(J1103="""","""",IF(A1103=""SELL"",(I1103-J1103-K1103/100)*H1103*100, IF(A1103=""BUY"",(J1103-I1103-K1103/100)*H1103*100, IF(regexmatch(A1103,""Ass""),(J1103-I1103-K1103/100)*H1103*100, IF(A1103=""SDI"",((J1103-I1103)*H1103)-(K1103), IF(A1103="""","""")"&amp;")))))"),"")</f>
        <v/>
      </c>
      <c r="N1103" s="31" t="str">
        <f t="shared" si="1"/>
        <v/>
      </c>
      <c r="O1103" s="32"/>
      <c r="P1103" s="33"/>
      <c r="Q1103" s="34" t="str">
        <f t="shared" si="4"/>
        <v/>
      </c>
      <c r="R1103" s="39"/>
    </row>
    <row r="1104">
      <c r="A1104" s="40"/>
      <c r="B1104" s="13"/>
      <c r="C1104" s="13"/>
      <c r="D1104" s="13"/>
      <c r="E1104" s="23"/>
      <c r="F1104" s="40"/>
      <c r="G1104" s="46"/>
      <c r="H1104" s="11"/>
      <c r="I1104" s="16"/>
      <c r="J1104" s="16"/>
      <c r="K1104" s="15"/>
      <c r="L1104" s="46"/>
      <c r="M1104" s="18" t="str">
        <f>IFERROR(__xludf.DUMMYFUNCTION("IF(J1104="""","""",IF(A1104=""SELL"",(I1104-J1104-K1104/100)*H1104*100, IF(A1104=""BUY"",(J1104-I1104-K1104/100)*H1104*100, IF(regexmatch(A1104,""Ass""),(J1104-I1104-K1104/100)*H1104*100, IF(A1104=""SDI"",((J1104-I1104)*H1104)-(K1104), IF(A1104="""","""")"&amp;")))))"),"")</f>
        <v/>
      </c>
      <c r="N1104" s="19" t="str">
        <f t="shared" si="1"/>
        <v/>
      </c>
      <c r="O1104" s="20"/>
      <c r="P1104" s="21"/>
      <c r="Q1104" s="22" t="str">
        <f t="shared" si="4"/>
        <v/>
      </c>
      <c r="R1104" s="23"/>
    </row>
    <row r="1105">
      <c r="A1105" s="44"/>
      <c r="B1105" s="43"/>
      <c r="C1105" s="43"/>
      <c r="D1105" s="43"/>
      <c r="E1105" s="39"/>
      <c r="F1105" s="44"/>
      <c r="G1105" s="47"/>
      <c r="H1105" s="24"/>
      <c r="I1105" s="28"/>
      <c r="J1105" s="28"/>
      <c r="K1105" s="27"/>
      <c r="L1105" s="47"/>
      <c r="M1105" s="30" t="str">
        <f>IFERROR(__xludf.DUMMYFUNCTION("IF(J1105="""","""",IF(A1105=""SELL"",(I1105-J1105-K1105/100)*H1105*100, IF(A1105=""BUY"",(J1105-I1105-K1105/100)*H1105*100, IF(regexmatch(A1105,""Ass""),(J1105-I1105-K1105/100)*H1105*100, IF(A1105=""SDI"",((J1105-I1105)*H1105)-(K1105), IF(A1105="""","""")"&amp;")))))"),"")</f>
        <v/>
      </c>
      <c r="N1105" s="31" t="str">
        <f t="shared" si="1"/>
        <v/>
      </c>
      <c r="O1105" s="32"/>
      <c r="P1105" s="33"/>
      <c r="Q1105" s="34" t="str">
        <f t="shared" si="4"/>
        <v/>
      </c>
      <c r="R1105" s="39"/>
    </row>
    <row r="1106">
      <c r="A1106" s="40"/>
      <c r="B1106" s="13"/>
      <c r="C1106" s="13"/>
      <c r="D1106" s="13"/>
      <c r="E1106" s="23"/>
      <c r="F1106" s="40"/>
      <c r="G1106" s="46"/>
      <c r="H1106" s="11"/>
      <c r="I1106" s="16"/>
      <c r="J1106" s="16"/>
      <c r="K1106" s="15"/>
      <c r="L1106" s="46"/>
      <c r="M1106" s="18" t="str">
        <f>IFERROR(__xludf.DUMMYFUNCTION("IF(J1106="""","""",IF(A1106=""SELL"",(I1106-J1106-K1106/100)*H1106*100, IF(A1106=""BUY"",(J1106-I1106-K1106/100)*H1106*100, IF(regexmatch(A1106,""Ass""),(J1106-I1106-K1106/100)*H1106*100, IF(A1106=""SDI"",((J1106-I1106)*H1106)-(K1106), IF(A1106="""","""")"&amp;")))))"),"")</f>
        <v/>
      </c>
      <c r="N1106" s="19" t="str">
        <f t="shared" si="1"/>
        <v/>
      </c>
      <c r="O1106" s="20"/>
      <c r="P1106" s="21"/>
      <c r="Q1106" s="22" t="str">
        <f t="shared" si="4"/>
        <v/>
      </c>
      <c r="R1106" s="23"/>
    </row>
    <row r="1107">
      <c r="A1107" s="44"/>
      <c r="B1107" s="43"/>
      <c r="C1107" s="43"/>
      <c r="D1107" s="43"/>
      <c r="E1107" s="39"/>
      <c r="F1107" s="44"/>
      <c r="G1107" s="47"/>
      <c r="H1107" s="24"/>
      <c r="I1107" s="28"/>
      <c r="J1107" s="28"/>
      <c r="K1107" s="27"/>
      <c r="L1107" s="47"/>
      <c r="M1107" s="30" t="str">
        <f>IFERROR(__xludf.DUMMYFUNCTION("IF(J1107="""","""",IF(A1107=""SELL"",(I1107-J1107-K1107/100)*H1107*100, IF(A1107=""BUY"",(J1107-I1107-K1107/100)*H1107*100, IF(regexmatch(A1107,""Ass""),(J1107-I1107-K1107/100)*H1107*100, IF(A1107=""SDI"",((J1107-I1107)*H1107)-(K1107), IF(A1107="""","""")"&amp;")))))"),"")</f>
        <v/>
      </c>
      <c r="N1107" s="31" t="str">
        <f t="shared" si="1"/>
        <v/>
      </c>
      <c r="O1107" s="32"/>
      <c r="P1107" s="33"/>
      <c r="Q1107" s="34" t="str">
        <f t="shared" si="4"/>
        <v/>
      </c>
      <c r="R1107" s="39"/>
    </row>
    <row r="1108">
      <c r="A1108" s="40"/>
      <c r="B1108" s="13"/>
      <c r="C1108" s="13"/>
      <c r="D1108" s="13"/>
      <c r="E1108" s="23"/>
      <c r="F1108" s="40"/>
      <c r="G1108" s="46"/>
      <c r="H1108" s="11"/>
      <c r="I1108" s="16"/>
      <c r="J1108" s="16"/>
      <c r="K1108" s="15"/>
      <c r="L1108" s="46"/>
      <c r="M1108" s="18" t="str">
        <f>IFERROR(__xludf.DUMMYFUNCTION("IF(J1108="""","""",IF(A1108=""SELL"",(I1108-J1108-K1108/100)*H1108*100, IF(A1108=""BUY"",(J1108-I1108-K1108/100)*H1108*100, IF(regexmatch(A1108,""Ass""),(J1108-I1108-K1108/100)*H1108*100, IF(A1108=""SDI"",((J1108-I1108)*H1108)-(K1108), IF(A1108="""","""")"&amp;")))))"),"")</f>
        <v/>
      </c>
      <c r="N1108" s="19" t="str">
        <f t="shared" si="1"/>
        <v/>
      </c>
      <c r="O1108" s="20"/>
      <c r="P1108" s="21"/>
      <c r="Q1108" s="22" t="str">
        <f t="shared" si="4"/>
        <v/>
      </c>
      <c r="R1108" s="23"/>
    </row>
    <row r="1109">
      <c r="A1109" s="44"/>
      <c r="B1109" s="43"/>
      <c r="C1109" s="43"/>
      <c r="D1109" s="43"/>
      <c r="E1109" s="39"/>
      <c r="F1109" s="44"/>
      <c r="G1109" s="47"/>
      <c r="H1109" s="24"/>
      <c r="I1109" s="28"/>
      <c r="J1109" s="28"/>
      <c r="K1109" s="27"/>
      <c r="L1109" s="47"/>
      <c r="M1109" s="30" t="str">
        <f>IFERROR(__xludf.DUMMYFUNCTION("IF(J1109="""","""",IF(A1109=""SELL"",(I1109-J1109-K1109/100)*H1109*100, IF(A1109=""BUY"",(J1109-I1109-K1109/100)*H1109*100, IF(regexmatch(A1109,""Ass""),(J1109-I1109-K1109/100)*H1109*100, IF(A1109=""SDI"",((J1109-I1109)*H1109)-(K1109), IF(A1109="""","""")"&amp;")))))"),"")</f>
        <v/>
      </c>
      <c r="N1109" s="31" t="str">
        <f t="shared" si="1"/>
        <v/>
      </c>
      <c r="O1109" s="32"/>
      <c r="P1109" s="33"/>
      <c r="Q1109" s="34" t="str">
        <f t="shared" si="4"/>
        <v/>
      </c>
      <c r="R1109" s="39"/>
    </row>
    <row r="1110">
      <c r="A1110" s="40"/>
      <c r="B1110" s="13"/>
      <c r="C1110" s="13"/>
      <c r="D1110" s="13"/>
      <c r="E1110" s="23"/>
      <c r="F1110" s="40"/>
      <c r="G1110" s="46"/>
      <c r="H1110" s="11"/>
      <c r="I1110" s="16"/>
      <c r="J1110" s="16"/>
      <c r="K1110" s="15"/>
      <c r="L1110" s="46"/>
      <c r="M1110" s="18" t="str">
        <f>IFERROR(__xludf.DUMMYFUNCTION("IF(J1110="""","""",IF(A1110=""SELL"",(I1110-J1110-K1110/100)*H1110*100, IF(A1110=""BUY"",(J1110-I1110-K1110/100)*H1110*100, IF(regexmatch(A1110,""Ass""),(J1110-I1110-K1110/100)*H1110*100, IF(A1110=""SDI"",((J1110-I1110)*H1110)-(K1110), IF(A1110="""","""")"&amp;")))))"),"")</f>
        <v/>
      </c>
      <c r="N1110" s="19" t="str">
        <f t="shared" si="1"/>
        <v/>
      </c>
      <c r="O1110" s="20"/>
      <c r="P1110" s="21"/>
      <c r="Q1110" s="22" t="str">
        <f t="shared" si="4"/>
        <v/>
      </c>
      <c r="R1110" s="23"/>
    </row>
    <row r="1111">
      <c r="A1111" s="44"/>
      <c r="B1111" s="43"/>
      <c r="C1111" s="43"/>
      <c r="D1111" s="43"/>
      <c r="E1111" s="39"/>
      <c r="F1111" s="44"/>
      <c r="G1111" s="47"/>
      <c r="H1111" s="24"/>
      <c r="I1111" s="28"/>
      <c r="J1111" s="28"/>
      <c r="K1111" s="27"/>
      <c r="L1111" s="47"/>
      <c r="M1111" s="30" t="str">
        <f>IFERROR(__xludf.DUMMYFUNCTION("IF(J1111="""","""",IF(A1111=""SELL"",(I1111-J1111-K1111/100)*H1111*100, IF(A1111=""BUY"",(J1111-I1111-K1111/100)*H1111*100, IF(regexmatch(A1111,""Ass""),(J1111-I1111-K1111/100)*H1111*100, IF(A1111=""SDI"",((J1111-I1111)*H1111)-(K1111), IF(A1111="""","""")"&amp;")))))"),"")</f>
        <v/>
      </c>
      <c r="N1111" s="31" t="str">
        <f t="shared" si="1"/>
        <v/>
      </c>
      <c r="O1111" s="32"/>
      <c r="P1111" s="33"/>
      <c r="Q1111" s="34" t="str">
        <f t="shared" si="4"/>
        <v/>
      </c>
      <c r="R1111" s="39"/>
    </row>
    <row r="1112">
      <c r="A1112" s="40"/>
      <c r="B1112" s="13"/>
      <c r="C1112" s="13"/>
      <c r="D1112" s="13"/>
      <c r="E1112" s="23"/>
      <c r="F1112" s="40"/>
      <c r="G1112" s="46"/>
      <c r="H1112" s="11"/>
      <c r="I1112" s="16"/>
      <c r="J1112" s="16"/>
      <c r="K1112" s="15"/>
      <c r="L1112" s="46"/>
      <c r="M1112" s="18" t="str">
        <f>IFERROR(__xludf.DUMMYFUNCTION("IF(J1112="""","""",IF(A1112=""SELL"",(I1112-J1112-K1112/100)*H1112*100, IF(A1112=""BUY"",(J1112-I1112-K1112/100)*H1112*100, IF(regexmatch(A1112,""Ass""),(J1112-I1112-K1112/100)*H1112*100, IF(A1112=""SDI"",((J1112-I1112)*H1112)-(K1112), IF(A1112="""","""")"&amp;")))))"),"")</f>
        <v/>
      </c>
      <c r="N1112" s="19" t="str">
        <f t="shared" si="1"/>
        <v/>
      </c>
      <c r="O1112" s="20"/>
      <c r="P1112" s="21"/>
      <c r="Q1112" s="22" t="str">
        <f t="shared" si="4"/>
        <v/>
      </c>
      <c r="R1112" s="23"/>
    </row>
    <row r="1113">
      <c r="A1113" s="44"/>
      <c r="B1113" s="43"/>
      <c r="C1113" s="43"/>
      <c r="D1113" s="43"/>
      <c r="E1113" s="39"/>
      <c r="F1113" s="44"/>
      <c r="G1113" s="47"/>
      <c r="H1113" s="24"/>
      <c r="I1113" s="28"/>
      <c r="J1113" s="28"/>
      <c r="K1113" s="27"/>
      <c r="L1113" s="47"/>
      <c r="M1113" s="30" t="str">
        <f>IFERROR(__xludf.DUMMYFUNCTION("IF(J1113="""","""",IF(A1113=""SELL"",(I1113-J1113-K1113/100)*H1113*100, IF(A1113=""BUY"",(J1113-I1113-K1113/100)*H1113*100, IF(regexmatch(A1113,""Ass""),(J1113-I1113-K1113/100)*H1113*100, IF(A1113=""SDI"",((J1113-I1113)*H1113)-(K1113), IF(A1113="""","""")"&amp;")))))"),"")</f>
        <v/>
      </c>
      <c r="N1113" s="31" t="str">
        <f t="shared" si="1"/>
        <v/>
      </c>
      <c r="O1113" s="32"/>
      <c r="P1113" s="33"/>
      <c r="Q1113" s="34" t="str">
        <f t="shared" si="4"/>
        <v/>
      </c>
      <c r="R1113" s="39"/>
    </row>
    <row r="1114">
      <c r="A1114" s="40"/>
      <c r="B1114" s="13"/>
      <c r="C1114" s="13"/>
      <c r="D1114" s="13"/>
      <c r="E1114" s="23"/>
      <c r="F1114" s="40"/>
      <c r="G1114" s="46"/>
      <c r="H1114" s="11"/>
      <c r="I1114" s="16"/>
      <c r="J1114" s="16"/>
      <c r="K1114" s="15"/>
      <c r="L1114" s="46"/>
      <c r="M1114" s="18" t="str">
        <f>IFERROR(__xludf.DUMMYFUNCTION("IF(J1114="""","""",IF(A1114=""SELL"",(I1114-J1114-K1114/100)*H1114*100, IF(A1114=""BUY"",(J1114-I1114-K1114/100)*H1114*100, IF(regexmatch(A1114,""Ass""),(J1114-I1114-K1114/100)*H1114*100, IF(A1114=""SDI"",((J1114-I1114)*H1114)-(K1114), IF(A1114="""","""")"&amp;")))))"),"")</f>
        <v/>
      </c>
      <c r="N1114" s="19" t="str">
        <f t="shared" si="1"/>
        <v/>
      </c>
      <c r="O1114" s="20"/>
      <c r="P1114" s="21"/>
      <c r="Q1114" s="22" t="str">
        <f t="shared" si="4"/>
        <v/>
      </c>
      <c r="R1114" s="23"/>
    </row>
    <row r="1115">
      <c r="A1115" s="44"/>
      <c r="B1115" s="43"/>
      <c r="C1115" s="43"/>
      <c r="D1115" s="43"/>
      <c r="E1115" s="39"/>
      <c r="F1115" s="44"/>
      <c r="G1115" s="47"/>
      <c r="H1115" s="24"/>
      <c r="I1115" s="28"/>
      <c r="J1115" s="28"/>
      <c r="K1115" s="27"/>
      <c r="L1115" s="47"/>
      <c r="M1115" s="30" t="str">
        <f>IFERROR(__xludf.DUMMYFUNCTION("IF(J1115="""","""",IF(A1115=""SELL"",(I1115-J1115-K1115/100)*H1115*100, IF(A1115=""BUY"",(J1115-I1115-K1115/100)*H1115*100, IF(regexmatch(A1115,""Ass""),(J1115-I1115-K1115/100)*H1115*100, IF(A1115=""SDI"",((J1115-I1115)*H1115)-(K1115), IF(A1115="""","""")"&amp;")))))"),"")</f>
        <v/>
      </c>
      <c r="N1115" s="31" t="str">
        <f t="shared" si="1"/>
        <v/>
      </c>
      <c r="O1115" s="32"/>
      <c r="P1115" s="33"/>
      <c r="Q1115" s="34" t="str">
        <f t="shared" si="4"/>
        <v/>
      </c>
      <c r="R1115" s="39"/>
    </row>
    <row r="1116">
      <c r="A1116" s="40"/>
      <c r="B1116" s="13"/>
      <c r="C1116" s="13"/>
      <c r="D1116" s="13"/>
      <c r="E1116" s="23"/>
      <c r="F1116" s="40"/>
      <c r="G1116" s="46"/>
      <c r="H1116" s="11"/>
      <c r="I1116" s="16"/>
      <c r="J1116" s="16"/>
      <c r="K1116" s="15"/>
      <c r="L1116" s="46"/>
      <c r="M1116" s="18" t="str">
        <f>IFERROR(__xludf.DUMMYFUNCTION("IF(J1116="""","""",IF(A1116=""SELL"",(I1116-J1116-K1116/100)*H1116*100, IF(A1116=""BUY"",(J1116-I1116-K1116/100)*H1116*100, IF(regexmatch(A1116,""Ass""),(J1116-I1116-K1116/100)*H1116*100, IF(A1116=""SDI"",((J1116-I1116)*H1116)-(K1116), IF(A1116="""","""")"&amp;")))))"),"")</f>
        <v/>
      </c>
      <c r="N1116" s="19" t="str">
        <f t="shared" si="1"/>
        <v/>
      </c>
      <c r="O1116" s="20"/>
      <c r="P1116" s="21"/>
      <c r="Q1116" s="22" t="str">
        <f t="shared" si="4"/>
        <v/>
      </c>
      <c r="R1116" s="23"/>
    </row>
    <row r="1117">
      <c r="A1117" s="44"/>
      <c r="B1117" s="43"/>
      <c r="C1117" s="43"/>
      <c r="D1117" s="43"/>
      <c r="E1117" s="39"/>
      <c r="F1117" s="44"/>
      <c r="G1117" s="47"/>
      <c r="H1117" s="24"/>
      <c r="I1117" s="28"/>
      <c r="J1117" s="28"/>
      <c r="K1117" s="27"/>
      <c r="L1117" s="47"/>
      <c r="M1117" s="30" t="str">
        <f>IFERROR(__xludf.DUMMYFUNCTION("IF(J1117="""","""",IF(A1117=""SELL"",(I1117-J1117-K1117/100)*H1117*100, IF(A1117=""BUY"",(J1117-I1117-K1117/100)*H1117*100, IF(regexmatch(A1117,""Ass""),(J1117-I1117-K1117/100)*H1117*100, IF(A1117=""SDI"",((J1117-I1117)*H1117)-(K1117), IF(A1117="""","""")"&amp;")))))"),"")</f>
        <v/>
      </c>
      <c r="N1117" s="31" t="str">
        <f t="shared" si="1"/>
        <v/>
      </c>
      <c r="O1117" s="32"/>
      <c r="P1117" s="33"/>
      <c r="Q1117" s="34" t="str">
        <f t="shared" si="4"/>
        <v/>
      </c>
      <c r="R1117" s="39"/>
    </row>
    <row r="1118">
      <c r="A1118" s="40"/>
      <c r="B1118" s="13"/>
      <c r="C1118" s="13"/>
      <c r="D1118" s="13"/>
      <c r="E1118" s="23"/>
      <c r="F1118" s="40"/>
      <c r="G1118" s="46"/>
      <c r="H1118" s="11"/>
      <c r="I1118" s="16"/>
      <c r="J1118" s="16"/>
      <c r="K1118" s="15"/>
      <c r="L1118" s="46"/>
      <c r="M1118" s="18" t="str">
        <f>IFERROR(__xludf.DUMMYFUNCTION("IF(J1118="""","""",IF(A1118=""SELL"",(I1118-J1118-K1118/100)*H1118*100, IF(A1118=""BUY"",(J1118-I1118-K1118/100)*H1118*100, IF(regexmatch(A1118,""Ass""),(J1118-I1118-K1118/100)*H1118*100, IF(A1118=""SDI"",((J1118-I1118)*H1118)-(K1118), IF(A1118="""","""")"&amp;")))))"),"")</f>
        <v/>
      </c>
      <c r="N1118" s="19" t="str">
        <f t="shared" si="1"/>
        <v/>
      </c>
      <c r="O1118" s="20"/>
      <c r="P1118" s="21"/>
      <c r="Q1118" s="22" t="str">
        <f t="shared" si="4"/>
        <v/>
      </c>
      <c r="R1118" s="23"/>
    </row>
    <row r="1119">
      <c r="A1119" s="44"/>
      <c r="B1119" s="43"/>
      <c r="C1119" s="43"/>
      <c r="D1119" s="43"/>
      <c r="E1119" s="39"/>
      <c r="F1119" s="44"/>
      <c r="G1119" s="47"/>
      <c r="H1119" s="24"/>
      <c r="I1119" s="28"/>
      <c r="J1119" s="28"/>
      <c r="K1119" s="27"/>
      <c r="L1119" s="47"/>
      <c r="M1119" s="30" t="str">
        <f>IFERROR(__xludf.DUMMYFUNCTION("IF(J1119="""","""",IF(A1119=""SELL"",(I1119-J1119-K1119/100)*H1119*100, IF(A1119=""BUY"",(J1119-I1119-K1119/100)*H1119*100, IF(regexmatch(A1119,""Ass""),(J1119-I1119-K1119/100)*H1119*100, IF(A1119=""SDI"",((J1119-I1119)*H1119)-(K1119), IF(A1119="""","""")"&amp;")))))"),"")</f>
        <v/>
      </c>
      <c r="N1119" s="31" t="str">
        <f t="shared" si="1"/>
        <v/>
      </c>
      <c r="O1119" s="32"/>
      <c r="P1119" s="33"/>
      <c r="Q1119" s="34" t="str">
        <f t="shared" si="4"/>
        <v/>
      </c>
      <c r="R1119" s="39"/>
    </row>
    <row r="1120">
      <c r="A1120" s="40"/>
      <c r="B1120" s="13"/>
      <c r="C1120" s="13"/>
      <c r="D1120" s="13"/>
      <c r="E1120" s="23"/>
      <c r="F1120" s="40"/>
      <c r="G1120" s="46"/>
      <c r="H1120" s="11"/>
      <c r="I1120" s="16"/>
      <c r="J1120" s="16"/>
      <c r="K1120" s="15"/>
      <c r="L1120" s="46"/>
      <c r="M1120" s="18" t="str">
        <f>IFERROR(__xludf.DUMMYFUNCTION("IF(J1120="""","""",IF(A1120=""SELL"",(I1120-J1120-K1120/100)*H1120*100, IF(A1120=""BUY"",(J1120-I1120-K1120/100)*H1120*100, IF(regexmatch(A1120,""Ass""),(J1120-I1120-K1120/100)*H1120*100, IF(A1120=""SDI"",((J1120-I1120)*H1120)-(K1120), IF(A1120="""","""")"&amp;")))))"),"")</f>
        <v/>
      </c>
      <c r="N1120" s="19" t="str">
        <f t="shared" si="1"/>
        <v/>
      </c>
      <c r="O1120" s="20"/>
      <c r="P1120" s="21"/>
      <c r="Q1120" s="22" t="str">
        <f t="shared" si="4"/>
        <v/>
      </c>
      <c r="R1120" s="23"/>
    </row>
    <row r="1121">
      <c r="A1121" s="44"/>
      <c r="B1121" s="43"/>
      <c r="C1121" s="43"/>
      <c r="D1121" s="43"/>
      <c r="E1121" s="39"/>
      <c r="F1121" s="44"/>
      <c r="G1121" s="47"/>
      <c r="H1121" s="24"/>
      <c r="I1121" s="28"/>
      <c r="J1121" s="28"/>
      <c r="K1121" s="27"/>
      <c r="L1121" s="47"/>
      <c r="M1121" s="30" t="str">
        <f>IFERROR(__xludf.DUMMYFUNCTION("IF(J1121="""","""",IF(A1121=""SELL"",(I1121-J1121-K1121/100)*H1121*100, IF(A1121=""BUY"",(J1121-I1121-K1121/100)*H1121*100, IF(regexmatch(A1121,""Ass""),(J1121-I1121-K1121/100)*H1121*100, IF(A1121=""SDI"",((J1121-I1121)*H1121)-(K1121), IF(A1121="""","""")"&amp;")))))"),"")</f>
        <v/>
      </c>
      <c r="N1121" s="31" t="str">
        <f t="shared" si="1"/>
        <v/>
      </c>
      <c r="O1121" s="32"/>
      <c r="P1121" s="33"/>
      <c r="Q1121" s="34" t="str">
        <f t="shared" si="4"/>
        <v/>
      </c>
      <c r="R1121" s="39"/>
    </row>
    <row r="1122">
      <c r="A1122" s="40"/>
      <c r="B1122" s="13"/>
      <c r="C1122" s="13"/>
      <c r="D1122" s="13"/>
      <c r="E1122" s="23"/>
      <c r="F1122" s="40"/>
      <c r="G1122" s="46"/>
      <c r="H1122" s="11"/>
      <c r="I1122" s="16"/>
      <c r="J1122" s="16"/>
      <c r="K1122" s="15"/>
      <c r="L1122" s="46"/>
      <c r="M1122" s="18" t="str">
        <f>IFERROR(__xludf.DUMMYFUNCTION("IF(J1122="""","""",IF(A1122=""SELL"",(I1122-J1122-K1122/100)*H1122*100, IF(A1122=""BUY"",(J1122-I1122-K1122/100)*H1122*100, IF(regexmatch(A1122,""Ass""),(J1122-I1122-K1122/100)*H1122*100, IF(A1122=""SDI"",((J1122-I1122)*H1122)-(K1122), IF(A1122="""","""")"&amp;")))))"),"")</f>
        <v/>
      </c>
      <c r="N1122" s="19" t="str">
        <f t="shared" si="1"/>
        <v/>
      </c>
      <c r="O1122" s="20"/>
      <c r="P1122" s="21"/>
      <c r="Q1122" s="22" t="str">
        <f t="shared" si="4"/>
        <v/>
      </c>
      <c r="R1122" s="23"/>
    </row>
    <row r="1123">
      <c r="A1123" s="44"/>
      <c r="B1123" s="43"/>
      <c r="C1123" s="43"/>
      <c r="D1123" s="43"/>
      <c r="E1123" s="39"/>
      <c r="F1123" s="44"/>
      <c r="G1123" s="47"/>
      <c r="H1123" s="24"/>
      <c r="I1123" s="28"/>
      <c r="J1123" s="28"/>
      <c r="K1123" s="27"/>
      <c r="L1123" s="47"/>
      <c r="M1123" s="30" t="str">
        <f>IFERROR(__xludf.DUMMYFUNCTION("IF(J1123="""","""",IF(A1123=""SELL"",(I1123-J1123-K1123/100)*H1123*100, IF(A1123=""BUY"",(J1123-I1123-K1123/100)*H1123*100, IF(regexmatch(A1123,""Ass""),(J1123-I1123-K1123/100)*H1123*100, IF(A1123=""SDI"",((J1123-I1123)*H1123)-(K1123), IF(A1123="""","""")"&amp;")))))"),"")</f>
        <v/>
      </c>
      <c r="N1123" s="31" t="str">
        <f t="shared" si="1"/>
        <v/>
      </c>
      <c r="O1123" s="32"/>
      <c r="P1123" s="33"/>
      <c r="Q1123" s="34" t="str">
        <f t="shared" si="4"/>
        <v/>
      </c>
      <c r="R1123" s="39"/>
    </row>
    <row r="1124">
      <c r="A1124" s="40"/>
      <c r="B1124" s="13"/>
      <c r="C1124" s="13"/>
      <c r="D1124" s="13"/>
      <c r="E1124" s="23"/>
      <c r="F1124" s="40"/>
      <c r="G1124" s="46"/>
      <c r="H1124" s="11"/>
      <c r="I1124" s="16"/>
      <c r="J1124" s="16"/>
      <c r="K1124" s="15"/>
      <c r="L1124" s="46"/>
      <c r="M1124" s="18" t="str">
        <f>IFERROR(__xludf.DUMMYFUNCTION("IF(J1124="""","""",IF(A1124=""SELL"",(I1124-J1124-K1124/100)*H1124*100, IF(A1124=""BUY"",(J1124-I1124-K1124/100)*H1124*100, IF(regexmatch(A1124,""Ass""),(J1124-I1124-K1124/100)*H1124*100, IF(A1124=""SDI"",((J1124-I1124)*H1124)-(K1124), IF(A1124="""","""")"&amp;")))))"),"")</f>
        <v/>
      </c>
      <c r="N1124" s="19" t="str">
        <f t="shared" si="1"/>
        <v/>
      </c>
      <c r="O1124" s="20"/>
      <c r="P1124" s="21"/>
      <c r="Q1124" s="22" t="str">
        <f t="shared" si="4"/>
        <v/>
      </c>
      <c r="R1124" s="23"/>
    </row>
    <row r="1125">
      <c r="A1125" s="44"/>
      <c r="B1125" s="43"/>
      <c r="C1125" s="43"/>
      <c r="D1125" s="43"/>
      <c r="E1125" s="39"/>
      <c r="F1125" s="44"/>
      <c r="G1125" s="47"/>
      <c r="H1125" s="24"/>
      <c r="I1125" s="28"/>
      <c r="J1125" s="28"/>
      <c r="K1125" s="27"/>
      <c r="L1125" s="47"/>
      <c r="M1125" s="30" t="str">
        <f>IFERROR(__xludf.DUMMYFUNCTION("IF(J1125="""","""",IF(A1125=""SELL"",(I1125-J1125-K1125/100)*H1125*100, IF(A1125=""BUY"",(J1125-I1125-K1125/100)*H1125*100, IF(regexmatch(A1125,""Ass""),(J1125-I1125-K1125/100)*H1125*100, IF(A1125=""SDI"",((J1125-I1125)*H1125)-(K1125), IF(A1125="""","""")"&amp;")))))"),"")</f>
        <v/>
      </c>
      <c r="N1125" s="31" t="str">
        <f t="shared" si="1"/>
        <v/>
      </c>
      <c r="O1125" s="32"/>
      <c r="P1125" s="33"/>
      <c r="Q1125" s="34" t="str">
        <f t="shared" si="4"/>
        <v/>
      </c>
      <c r="R1125" s="39"/>
    </row>
    <row r="1126">
      <c r="A1126" s="40"/>
      <c r="B1126" s="13"/>
      <c r="C1126" s="13"/>
      <c r="D1126" s="13"/>
      <c r="E1126" s="23"/>
      <c r="F1126" s="40"/>
      <c r="G1126" s="46"/>
      <c r="H1126" s="11"/>
      <c r="I1126" s="16"/>
      <c r="J1126" s="16"/>
      <c r="K1126" s="15"/>
      <c r="L1126" s="46"/>
      <c r="M1126" s="18" t="str">
        <f>IFERROR(__xludf.DUMMYFUNCTION("IF(J1126="""","""",IF(A1126=""SELL"",(I1126-J1126-K1126/100)*H1126*100, IF(A1126=""BUY"",(J1126-I1126-K1126/100)*H1126*100, IF(regexmatch(A1126,""Ass""),(J1126-I1126-K1126/100)*H1126*100, IF(A1126=""SDI"",((J1126-I1126)*H1126)-(K1126), IF(A1126="""","""")"&amp;")))))"),"")</f>
        <v/>
      </c>
      <c r="N1126" s="19" t="str">
        <f t="shared" si="1"/>
        <v/>
      </c>
      <c r="O1126" s="20"/>
      <c r="P1126" s="21"/>
      <c r="Q1126" s="22" t="str">
        <f t="shared" si="4"/>
        <v/>
      </c>
      <c r="R1126" s="23"/>
    </row>
    <row r="1127">
      <c r="A1127" s="44"/>
      <c r="B1127" s="43"/>
      <c r="C1127" s="43"/>
      <c r="D1127" s="43"/>
      <c r="E1127" s="39"/>
      <c r="F1127" s="44"/>
      <c r="G1127" s="47"/>
      <c r="H1127" s="24"/>
      <c r="I1127" s="28"/>
      <c r="J1127" s="28"/>
      <c r="K1127" s="27"/>
      <c r="L1127" s="47"/>
      <c r="M1127" s="30" t="str">
        <f>IFERROR(__xludf.DUMMYFUNCTION("IF(J1127="""","""",IF(A1127=""SELL"",(I1127-J1127-K1127/100)*H1127*100, IF(A1127=""BUY"",(J1127-I1127-K1127/100)*H1127*100, IF(regexmatch(A1127,""Ass""),(J1127-I1127-K1127/100)*H1127*100, IF(A1127=""SDI"",((J1127-I1127)*H1127)-(K1127), IF(A1127="""","""")"&amp;")))))"),"")</f>
        <v/>
      </c>
      <c r="N1127" s="31" t="str">
        <f t="shared" si="1"/>
        <v/>
      </c>
      <c r="O1127" s="32"/>
      <c r="P1127" s="33"/>
      <c r="Q1127" s="34" t="str">
        <f t="shared" si="4"/>
        <v/>
      </c>
      <c r="R1127" s="39"/>
    </row>
    <row r="1128">
      <c r="A1128" s="40"/>
      <c r="B1128" s="13"/>
      <c r="C1128" s="13"/>
      <c r="D1128" s="13"/>
      <c r="E1128" s="23"/>
      <c r="F1128" s="40"/>
      <c r="G1128" s="46"/>
      <c r="H1128" s="11"/>
      <c r="I1128" s="16"/>
      <c r="J1128" s="16"/>
      <c r="K1128" s="15"/>
      <c r="L1128" s="46"/>
      <c r="M1128" s="18" t="str">
        <f>IFERROR(__xludf.DUMMYFUNCTION("IF(J1128="""","""",IF(A1128=""SELL"",(I1128-J1128-K1128/100)*H1128*100, IF(A1128=""BUY"",(J1128-I1128-K1128/100)*H1128*100, IF(regexmatch(A1128,""Ass""),(J1128-I1128-K1128/100)*H1128*100, IF(A1128=""SDI"",((J1128-I1128)*H1128)-(K1128), IF(A1128="""","""")"&amp;")))))"),"")</f>
        <v/>
      </c>
      <c r="N1128" s="19" t="str">
        <f t="shared" si="1"/>
        <v/>
      </c>
      <c r="O1128" s="20"/>
      <c r="P1128" s="21"/>
      <c r="Q1128" s="22" t="str">
        <f t="shared" si="4"/>
        <v/>
      </c>
      <c r="R1128" s="23"/>
    </row>
    <row r="1129">
      <c r="A1129" s="44"/>
      <c r="B1129" s="43"/>
      <c r="C1129" s="43"/>
      <c r="D1129" s="43"/>
      <c r="E1129" s="39"/>
      <c r="F1129" s="44"/>
      <c r="G1129" s="47"/>
      <c r="H1129" s="24"/>
      <c r="I1129" s="28"/>
      <c r="J1129" s="28"/>
      <c r="K1129" s="27"/>
      <c r="L1129" s="47"/>
      <c r="M1129" s="30" t="str">
        <f>IFERROR(__xludf.DUMMYFUNCTION("IF(J1129="""","""",IF(A1129=""SELL"",(I1129-J1129-K1129/100)*H1129*100, IF(A1129=""BUY"",(J1129-I1129-K1129/100)*H1129*100, IF(regexmatch(A1129,""Ass""),(J1129-I1129-K1129/100)*H1129*100, IF(A1129=""SDI"",((J1129-I1129)*H1129)-(K1129), IF(A1129="""","""")"&amp;")))))"),"")</f>
        <v/>
      </c>
      <c r="N1129" s="31" t="str">
        <f t="shared" si="1"/>
        <v/>
      </c>
      <c r="O1129" s="32"/>
      <c r="P1129" s="33"/>
      <c r="Q1129" s="34" t="str">
        <f t="shared" si="4"/>
        <v/>
      </c>
      <c r="R1129" s="39"/>
    </row>
    <row r="1130">
      <c r="A1130" s="40"/>
      <c r="B1130" s="13"/>
      <c r="C1130" s="13"/>
      <c r="D1130" s="13"/>
      <c r="E1130" s="23"/>
      <c r="F1130" s="40"/>
      <c r="G1130" s="46"/>
      <c r="H1130" s="11"/>
      <c r="I1130" s="16"/>
      <c r="J1130" s="16"/>
      <c r="K1130" s="15"/>
      <c r="L1130" s="46"/>
      <c r="M1130" s="18" t="str">
        <f>IFERROR(__xludf.DUMMYFUNCTION("IF(J1130="""","""",IF(A1130=""SELL"",(I1130-J1130-K1130/100)*H1130*100, IF(A1130=""BUY"",(J1130-I1130-K1130/100)*H1130*100, IF(regexmatch(A1130,""Ass""),(J1130-I1130-K1130/100)*H1130*100, IF(A1130=""SDI"",((J1130-I1130)*H1130)-(K1130), IF(A1130="""","""")"&amp;")))))"),"")</f>
        <v/>
      </c>
      <c r="N1130" s="19" t="str">
        <f t="shared" si="1"/>
        <v/>
      </c>
      <c r="O1130" s="20"/>
      <c r="P1130" s="21"/>
      <c r="Q1130" s="22" t="str">
        <f t="shared" si="4"/>
        <v/>
      </c>
      <c r="R1130" s="23"/>
    </row>
    <row r="1131">
      <c r="A1131" s="44"/>
      <c r="B1131" s="43"/>
      <c r="C1131" s="43"/>
      <c r="D1131" s="43"/>
      <c r="E1131" s="39"/>
      <c r="F1131" s="44"/>
      <c r="G1131" s="47"/>
      <c r="H1131" s="24"/>
      <c r="I1131" s="28"/>
      <c r="J1131" s="28"/>
      <c r="K1131" s="27"/>
      <c r="L1131" s="47"/>
      <c r="M1131" s="30" t="str">
        <f>IFERROR(__xludf.DUMMYFUNCTION("IF(J1131="""","""",IF(A1131=""SELL"",(I1131-J1131-K1131/100)*H1131*100, IF(A1131=""BUY"",(J1131-I1131-K1131/100)*H1131*100, IF(regexmatch(A1131,""Ass""),(J1131-I1131-K1131/100)*H1131*100, IF(A1131=""SDI"",((J1131-I1131)*H1131)-(K1131), IF(A1131="""","""")"&amp;")))))"),"")</f>
        <v/>
      </c>
      <c r="N1131" s="31" t="str">
        <f t="shared" si="1"/>
        <v/>
      </c>
      <c r="O1131" s="32"/>
      <c r="P1131" s="33"/>
      <c r="Q1131" s="34" t="str">
        <f t="shared" si="4"/>
        <v/>
      </c>
      <c r="R1131" s="39"/>
    </row>
    <row r="1132">
      <c r="A1132" s="40"/>
      <c r="B1132" s="13"/>
      <c r="C1132" s="13"/>
      <c r="D1132" s="13"/>
      <c r="E1132" s="23"/>
      <c r="F1132" s="40"/>
      <c r="G1132" s="46"/>
      <c r="H1132" s="11"/>
      <c r="I1132" s="16"/>
      <c r="J1132" s="16"/>
      <c r="K1132" s="15"/>
      <c r="L1132" s="46"/>
      <c r="M1132" s="18" t="str">
        <f>IFERROR(__xludf.DUMMYFUNCTION("IF(J1132="""","""",IF(A1132=""SELL"",(I1132-J1132-K1132/100)*H1132*100, IF(A1132=""BUY"",(J1132-I1132-K1132/100)*H1132*100, IF(regexmatch(A1132,""Ass""),(J1132-I1132-K1132/100)*H1132*100, IF(A1132=""SDI"",((J1132-I1132)*H1132)-(K1132), IF(A1132="""","""")"&amp;")))))"),"")</f>
        <v/>
      </c>
      <c r="N1132" s="19" t="str">
        <f t="shared" si="1"/>
        <v/>
      </c>
      <c r="O1132" s="20"/>
      <c r="P1132" s="21"/>
      <c r="Q1132" s="22"/>
      <c r="R1132" s="23"/>
    </row>
    <row r="1133">
      <c r="A1133" s="44"/>
      <c r="B1133" s="43"/>
      <c r="C1133" s="43"/>
      <c r="D1133" s="43"/>
      <c r="E1133" s="39"/>
      <c r="F1133" s="44"/>
      <c r="G1133" s="47"/>
      <c r="H1133" s="24"/>
      <c r="I1133" s="28"/>
      <c r="J1133" s="28"/>
      <c r="K1133" s="27"/>
      <c r="L1133" s="47"/>
      <c r="M1133" s="30" t="str">
        <f>IFERROR(__xludf.DUMMYFUNCTION("IF(J1133="""","""",IF(A1133=""SELL"",(I1133-J1133-K1133/100)*H1133*100, IF(A1133=""BUY"",(J1133-I1133-K1133/100)*H1133*100, IF(regexmatch(A1133,""Ass""),(J1133-I1133-K1133/100)*H1133*100, IF(A1133=""SDI"",((J1133-I1133)*H1133)-(K1133), IF(A1133="""","""")"&amp;")))))"),"")</f>
        <v/>
      </c>
      <c r="N1133" s="31" t="str">
        <f t="shared" si="1"/>
        <v/>
      </c>
      <c r="O1133" s="32"/>
      <c r="P1133" s="33"/>
      <c r="Q1133" s="34"/>
      <c r="R1133" s="39"/>
    </row>
    <row r="1134">
      <c r="A1134" s="40"/>
      <c r="B1134" s="13"/>
      <c r="C1134" s="13"/>
      <c r="D1134" s="13"/>
      <c r="E1134" s="23"/>
      <c r="F1134" s="40"/>
      <c r="G1134" s="46"/>
      <c r="H1134" s="11"/>
      <c r="I1134" s="16"/>
      <c r="J1134" s="16"/>
      <c r="K1134" s="15"/>
      <c r="L1134" s="46"/>
      <c r="M1134" s="18" t="str">
        <f>IFERROR(__xludf.DUMMYFUNCTION("IF(J1134="""","""",IF(A1134=""SELL"",(I1134-J1134-K1134/100)*H1134*100, IF(A1134=""BUY"",(J1134-I1134-K1134/100)*H1134*100, IF(regexmatch(A1134,""Ass""),(J1134-I1134-K1134/100)*H1134*100, IF(A1134=""SDI"",((J1134-I1134)*H1134)-(K1134), IF(A1134="""","""")"&amp;")))))"),"")</f>
        <v/>
      </c>
      <c r="N1134" s="19" t="str">
        <f t="shared" si="1"/>
        <v/>
      </c>
      <c r="O1134" s="20"/>
      <c r="P1134" s="21"/>
      <c r="Q1134" s="22"/>
      <c r="R1134" s="23"/>
    </row>
    <row r="1135">
      <c r="A1135" s="44"/>
      <c r="B1135" s="43"/>
      <c r="C1135" s="43"/>
      <c r="D1135" s="43"/>
      <c r="E1135" s="39"/>
      <c r="F1135" s="44"/>
      <c r="G1135" s="47"/>
      <c r="H1135" s="24"/>
      <c r="I1135" s="28"/>
      <c r="J1135" s="28"/>
      <c r="K1135" s="27"/>
      <c r="L1135" s="47"/>
      <c r="M1135" s="30" t="str">
        <f>IFERROR(__xludf.DUMMYFUNCTION("IF(J1135="""","""",IF(A1135=""SELL"",(I1135-J1135-K1135/100)*H1135*100, IF(A1135=""BUY"",(J1135-I1135-K1135/100)*H1135*100, IF(regexmatch(A1135,""Ass""),(J1135-I1135-K1135/100)*H1135*100, IF(A1135=""SDI"",((J1135-I1135)*H1135)-(K1135), IF(A1135="""","""")"&amp;")))))"),"")</f>
        <v/>
      </c>
      <c r="N1135" s="31" t="str">
        <f t="shared" si="1"/>
        <v/>
      </c>
      <c r="O1135" s="32"/>
      <c r="P1135" s="33"/>
      <c r="Q1135" s="34"/>
      <c r="R1135" s="39"/>
    </row>
    <row r="1136">
      <c r="A1136" s="40"/>
      <c r="B1136" s="13"/>
      <c r="C1136" s="13"/>
      <c r="D1136" s="13"/>
      <c r="E1136" s="23"/>
      <c r="F1136" s="40"/>
      <c r="G1136" s="46"/>
      <c r="H1136" s="11"/>
      <c r="I1136" s="16"/>
      <c r="J1136" s="16"/>
      <c r="K1136" s="15"/>
      <c r="L1136" s="46"/>
      <c r="M1136" s="18" t="str">
        <f>IFERROR(__xludf.DUMMYFUNCTION("IF(J1136="""","""",IF(A1136=""SELL"",(I1136-J1136-K1136/100)*H1136*100, IF(A1136=""BUY"",(J1136-I1136-K1136/100)*H1136*100, IF(regexmatch(A1136,""Ass""),(J1136-I1136-K1136/100)*H1136*100, IF(A1136=""SDI"",((J1136-I1136)*H1136)-(K1136), IF(A1136="""","""")"&amp;")))))"),"")</f>
        <v/>
      </c>
      <c r="N1136" s="19" t="str">
        <f t="shared" si="1"/>
        <v/>
      </c>
      <c r="O1136" s="20"/>
      <c r="P1136" s="21"/>
      <c r="Q1136" s="22"/>
      <c r="R1136" s="23"/>
    </row>
    <row r="1137">
      <c r="A1137" s="44"/>
      <c r="B1137" s="43"/>
      <c r="C1137" s="43"/>
      <c r="D1137" s="43"/>
      <c r="E1137" s="39"/>
      <c r="F1137" s="44"/>
      <c r="G1137" s="47"/>
      <c r="H1137" s="24"/>
      <c r="I1137" s="28"/>
      <c r="J1137" s="28"/>
      <c r="K1137" s="27"/>
      <c r="L1137" s="47"/>
      <c r="M1137" s="30" t="str">
        <f>IFERROR(__xludf.DUMMYFUNCTION("IF(J1137="""","""",IF(A1137=""SELL"",(I1137-J1137-K1137/100)*H1137*100, IF(A1137=""BUY"",(J1137-I1137-K1137/100)*H1137*100, IF(regexmatch(A1137,""Ass""),(J1137-I1137-K1137/100)*H1137*100, IF(A1137=""SDI"",((J1137-I1137)*H1137)-(K1137), IF(A1137="""","""")"&amp;")))))"),"")</f>
        <v/>
      </c>
      <c r="N1137" s="31" t="str">
        <f t="shared" si="1"/>
        <v/>
      </c>
      <c r="O1137" s="32"/>
      <c r="P1137" s="33"/>
      <c r="Q1137" s="34"/>
      <c r="R1137" s="39"/>
    </row>
    <row r="1138">
      <c r="A1138" s="40"/>
      <c r="B1138" s="13"/>
      <c r="C1138" s="13"/>
      <c r="D1138" s="13"/>
      <c r="E1138" s="23"/>
      <c r="F1138" s="40"/>
      <c r="G1138" s="46"/>
      <c r="H1138" s="11"/>
      <c r="I1138" s="16"/>
      <c r="J1138" s="16"/>
      <c r="K1138" s="15"/>
      <c r="L1138" s="46"/>
      <c r="M1138" s="18" t="str">
        <f>IFERROR(__xludf.DUMMYFUNCTION("IF(J1138="""","""",IF(A1138=""SELL"",(I1138-J1138-K1138/100)*H1138*100, IF(A1138=""BUY"",(J1138-I1138-K1138/100)*H1138*100, IF(regexmatch(A1138,""Ass""),(J1138-I1138-K1138/100)*H1138*100, IF(A1138=""SDI"",((J1138-I1138)*H1138)-(K1138), IF(A1138="""","""")"&amp;")))))"),"")</f>
        <v/>
      </c>
      <c r="N1138" s="19" t="str">
        <f t="shared" si="1"/>
        <v/>
      </c>
      <c r="O1138" s="20"/>
      <c r="P1138" s="21"/>
      <c r="Q1138" s="22"/>
      <c r="R1138" s="23"/>
    </row>
    <row r="1139">
      <c r="A1139" s="44"/>
      <c r="B1139" s="43"/>
      <c r="C1139" s="43"/>
      <c r="D1139" s="43"/>
      <c r="E1139" s="39"/>
      <c r="F1139" s="44"/>
      <c r="G1139" s="47"/>
      <c r="H1139" s="24"/>
      <c r="I1139" s="28"/>
      <c r="J1139" s="28"/>
      <c r="K1139" s="27"/>
      <c r="L1139" s="47"/>
      <c r="M1139" s="30" t="str">
        <f>IFERROR(__xludf.DUMMYFUNCTION("IF(J1139="""","""",IF(A1139=""SELL"",(I1139-J1139-K1139/100)*H1139*100, IF(A1139=""BUY"",(J1139-I1139-K1139/100)*H1139*100, IF(regexmatch(A1139,""Ass""),(J1139-I1139-K1139/100)*H1139*100, IF(A1139=""SDI"",((J1139-I1139)*H1139)-(K1139), IF(A1139="""","""")"&amp;")))))"),"")</f>
        <v/>
      </c>
      <c r="N1139" s="31" t="str">
        <f t="shared" si="1"/>
        <v/>
      </c>
      <c r="O1139" s="32"/>
      <c r="P1139" s="33"/>
      <c r="Q1139" s="34"/>
      <c r="R1139" s="39"/>
    </row>
    <row r="1140">
      <c r="A1140" s="40"/>
      <c r="B1140" s="13"/>
      <c r="C1140" s="13"/>
      <c r="D1140" s="13"/>
      <c r="E1140" s="23"/>
      <c r="F1140" s="40"/>
      <c r="G1140" s="46"/>
      <c r="H1140" s="11"/>
      <c r="I1140" s="16"/>
      <c r="J1140" s="16"/>
      <c r="K1140" s="15"/>
      <c r="L1140" s="46"/>
      <c r="M1140" s="18" t="str">
        <f>IFERROR(__xludf.DUMMYFUNCTION("IF(J1140="""","""",IF(A1140=""SELL"",(I1140-J1140-K1140/100)*H1140*100, IF(A1140=""BUY"",(J1140-I1140-K1140/100)*H1140*100, IF(regexmatch(A1140,""Ass""),(J1140-I1140-K1140/100)*H1140*100, IF(A1140=""SDI"",((J1140-I1140)*H1140)-(K1140), IF(A1140="""","""")"&amp;")))))"),"")</f>
        <v/>
      </c>
      <c r="N1140" s="19" t="str">
        <f t="shared" si="1"/>
        <v/>
      </c>
      <c r="O1140" s="20"/>
      <c r="P1140" s="21"/>
      <c r="Q1140" s="22"/>
      <c r="R1140" s="23"/>
    </row>
    <row r="1141">
      <c r="A1141" s="44"/>
      <c r="B1141" s="43"/>
      <c r="C1141" s="43"/>
      <c r="D1141" s="43"/>
      <c r="E1141" s="39"/>
      <c r="F1141" s="44"/>
      <c r="G1141" s="47"/>
      <c r="H1141" s="24"/>
      <c r="I1141" s="28"/>
      <c r="J1141" s="28"/>
      <c r="K1141" s="27"/>
      <c r="L1141" s="47"/>
      <c r="M1141" s="30" t="str">
        <f>IFERROR(__xludf.DUMMYFUNCTION("IF(J1141="""","""",IF(A1141=""SELL"",(I1141-J1141-K1141/100)*H1141*100, IF(A1141=""BUY"",(J1141-I1141-K1141/100)*H1141*100, IF(regexmatch(A1141,""Ass""),(J1141-I1141-K1141/100)*H1141*100, IF(A1141=""SDI"",((J1141-I1141)*H1141)-(K1141), IF(A1141="""","""")"&amp;")))))"),"")</f>
        <v/>
      </c>
      <c r="N1141" s="31" t="str">
        <f t="shared" si="1"/>
        <v/>
      </c>
      <c r="O1141" s="32"/>
      <c r="P1141" s="33"/>
      <c r="Q1141" s="34"/>
      <c r="R1141" s="39"/>
    </row>
  </sheetData>
  <autoFilter ref="$A$1:$R$1141">
    <sortState ref="A1:R1141">
      <sortCondition ref="B1:B1141"/>
      <sortCondition ref="D1:D1141"/>
      <sortCondition ref="P1:P1141"/>
    </sortState>
  </autoFilter>
  <customSheetViews>
    <customSheetView guid="{628DDECF-B40F-40D8-B5AD-FE145F31F1BC}" filter="1" showAutoFilter="1">
      <autoFilter ref="$B$1:$Q$1141"/>
    </customSheetView>
  </customSheetViews>
  <conditionalFormatting sqref="M1:M1141">
    <cfRule type="cellIs" dxfId="1" priority="1" operator="greaterThan">
      <formula>0</formula>
    </cfRule>
  </conditionalFormatting>
  <conditionalFormatting sqref="M1:M1141">
    <cfRule type="cellIs" dxfId="2" priority="2" operator="equal">
      <formula>0</formula>
    </cfRule>
  </conditionalFormatting>
  <conditionalFormatting sqref="M1:M1141">
    <cfRule type="cellIs" dxfId="3" priority="3" operator="lessThan">
      <formula>0</formula>
    </cfRule>
  </conditionalFormatting>
  <conditionalFormatting sqref="M1:M1141">
    <cfRule type="containsBlanks" dxfId="4" priority="4">
      <formula>LEN(TRIM(M1))=0</formula>
    </cfRule>
  </conditionalFormatting>
  <conditionalFormatting sqref="F1:F1141">
    <cfRule type="containsText" dxfId="5" priority="5" operator="containsText" text="ass">
      <formula>NOT(ISERROR(SEARCH(("ass"),(F1))))</formula>
    </cfRule>
  </conditionalFormatting>
  <conditionalFormatting sqref="F1:F1141">
    <cfRule type="containsText" dxfId="6" priority="6" operator="containsText" text="stock">
      <formula>NOT(ISERROR(SEARCH(("stock"),(F1))))</formula>
    </cfRule>
  </conditionalFormatting>
  <conditionalFormatting sqref="F1:F1141">
    <cfRule type="containsText" dxfId="7" priority="7" operator="containsText" text="int">
      <formula>NOT(ISERROR(SEARCH(("int"),(F1))))</formula>
    </cfRule>
  </conditionalFormatting>
  <conditionalFormatting sqref="F1:F1141">
    <cfRule type="containsText" dxfId="7" priority="8" operator="containsText" text="div">
      <formula>NOT(ISERROR(SEARCH(("div"),(F1))))</formula>
    </cfRule>
  </conditionalFormatting>
  <dataValidations>
    <dataValidation type="list" allowBlank="1" showErrorMessage="1" sqref="A2:A1141">
      <formula1>"Sell,Buy,Ass,SDI"</formula1>
    </dataValidation>
    <dataValidation type="custom" allowBlank="1" showDropDown="1" sqref="B2:D1141">
      <formula1>OR(NOT(ISERROR(DATEVALUE(B2))), AND(ISNUMBER(B2), LEFT(CELL("format", B2))="D"))</formula1>
    </dataValidation>
  </dataValidations>
  <drawing r:id="rId1"/>
</worksheet>
</file>